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vin\Documents\Cricket\Fantasy League\"/>
    </mc:Choice>
  </mc:AlternateContent>
  <bookViews>
    <workbookView xWindow="0" yWindow="0" windowWidth="20490" windowHeight="7755"/>
  </bookViews>
  <sheets>
    <sheet name="League Table" sheetId="1" r:id="rId1"/>
    <sheet name="Player Points" sheetId="2" r:id="rId2"/>
    <sheet name="Stats" sheetId="4" r:id="rId3"/>
    <sheet name="Prize Money" sheetId="3" r:id="rId4"/>
    <sheet name="Steefy Stats" sheetId="6" r:id="rId5"/>
    <sheet name="Rules" sheetId="5" r:id="rId6"/>
  </sheets>
  <calcPr calcId="152511"/>
</workbook>
</file>

<file path=xl/calcChain.xml><?xml version="1.0" encoding="utf-8"?>
<calcChain xmlns="http://schemas.openxmlformats.org/spreadsheetml/2006/main">
  <c r="F21" i="6" l="1"/>
  <c r="E21" i="6"/>
  <c r="X103" i="2" l="1"/>
  <c r="X102" i="2" l="1"/>
  <c r="X94" i="2" l="1"/>
  <c r="X95" i="2"/>
  <c r="X96" i="2"/>
  <c r="X99" i="2" l="1"/>
  <c r="X92" i="2"/>
  <c r="X93" i="2"/>
  <c r="X97" i="2"/>
  <c r="X101" i="2" l="1"/>
  <c r="X89" i="2"/>
  <c r="X90" i="2"/>
  <c r="X91" i="2"/>
  <c r="J7" i="1"/>
  <c r="X104" i="2" l="1"/>
  <c r="X5" i="2" l="1"/>
  <c r="X98" i="2" l="1"/>
  <c r="X7" i="2" l="1"/>
  <c r="X100" i="2"/>
  <c r="X88" i="2"/>
  <c r="X87" i="2"/>
  <c r="X86" i="2"/>
  <c r="X85" i="2"/>
  <c r="X84" i="2"/>
  <c r="X83" i="2"/>
  <c r="X6" i="2" l="1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105" i="2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I34" i="1" l="1"/>
  <c r="B8" i="1" l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I22" i="1"/>
  <c r="I23" i="1"/>
  <c r="I24" i="1"/>
  <c r="I25" i="1"/>
  <c r="I26" i="1"/>
  <c r="I27" i="1"/>
  <c r="I28" i="1"/>
  <c r="I29" i="1"/>
  <c r="I30" i="1"/>
  <c r="I31" i="1"/>
  <c r="I32" i="1"/>
  <c r="I33" i="1"/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8" i="1"/>
  <c r="B7" i="1"/>
</calcChain>
</file>

<file path=xl/sharedStrings.xml><?xml version="1.0" encoding="utf-8"?>
<sst xmlns="http://schemas.openxmlformats.org/spreadsheetml/2006/main" count="586" uniqueCount="280">
  <si>
    <t>Position</t>
  </si>
  <si>
    <t>Manager</t>
  </si>
  <si>
    <t>Team Name</t>
  </si>
  <si>
    <t>Total Points</t>
  </si>
  <si>
    <t>Average Points</t>
  </si>
  <si>
    <t>BATTING</t>
  </si>
  <si>
    <t>BOWLING</t>
  </si>
  <si>
    <t>FIELDING</t>
  </si>
  <si>
    <t>Name</t>
  </si>
  <si>
    <t>Value</t>
  </si>
  <si>
    <t>M</t>
  </si>
  <si>
    <t>I</t>
  </si>
  <si>
    <t>N/O</t>
  </si>
  <si>
    <t>RUNS</t>
  </si>
  <si>
    <t>Ducks</t>
  </si>
  <si>
    <t>100's</t>
  </si>
  <si>
    <t>50's</t>
  </si>
  <si>
    <t>WKTS</t>
  </si>
  <si>
    <t>5WI</t>
  </si>
  <si>
    <t>MDNS</t>
  </si>
  <si>
    <t>CT</t>
  </si>
  <si>
    <t>WK CT</t>
  </si>
  <si>
    <t>ST</t>
  </si>
  <si>
    <t>BYES</t>
  </si>
  <si>
    <t>Role</t>
  </si>
  <si>
    <t>Prize</t>
  </si>
  <si>
    <t>Amount</t>
  </si>
  <si>
    <t>Details of Winners</t>
  </si>
  <si>
    <t>Winning Fantasy Manager</t>
  </si>
  <si>
    <t>2nd Place Fantasy Manager</t>
  </si>
  <si>
    <t>Last Placed Fantasy Manager</t>
  </si>
  <si>
    <t>June</t>
  </si>
  <si>
    <t>July</t>
  </si>
  <si>
    <t>August</t>
  </si>
  <si>
    <t>Fantasy Player of the Year</t>
  </si>
  <si>
    <t>Trophy</t>
  </si>
  <si>
    <t>Entrance Fees</t>
  </si>
  <si>
    <t>Transfers</t>
  </si>
  <si>
    <t>FREE</t>
  </si>
  <si>
    <t>3rd Place Fantasy Manager</t>
  </si>
  <si>
    <t>Fantasy Manager of the Month (Full months Only)</t>
  </si>
  <si>
    <t>Total Prize Money</t>
  </si>
  <si>
    <t>Contribution to SLHCC Social Funds</t>
  </si>
  <si>
    <t>Week</t>
  </si>
  <si>
    <t>Fantasy Player of the Week</t>
  </si>
  <si>
    <t>Date</t>
  </si>
  <si>
    <t>JUNE</t>
  </si>
  <si>
    <t>JULY</t>
  </si>
  <si>
    <t>AUGUST</t>
  </si>
  <si>
    <t>n/a</t>
  </si>
  <si>
    <t>Prev Position</t>
  </si>
  <si>
    <t>Movement</t>
  </si>
  <si>
    <t>Difference</t>
  </si>
  <si>
    <t>Fantasy Team of the Week</t>
  </si>
  <si>
    <t>HOW DO MY FANTASY TEAM PLAYERS SCORE POINTS?</t>
  </si>
  <si>
    <r>
      <t>Players:</t>
    </r>
    <r>
      <rPr>
        <sz val="10"/>
        <color theme="1"/>
        <rFont val="Calibri"/>
        <family val="2"/>
        <scheme val="minor"/>
      </rPr>
      <t xml:space="preserve"> 10 points per match played.</t>
    </r>
  </si>
  <si>
    <r>
      <t>Batsmen:</t>
    </r>
    <r>
      <rPr>
        <sz val="10"/>
        <color theme="1"/>
        <rFont val="Calibri"/>
        <family val="2"/>
        <scheme val="minor"/>
      </rPr>
      <t xml:space="preserve"> 1 point per run, 10 points per not out, minus 10 points for a duck, 5 points per innings.</t>
    </r>
  </si>
  <si>
    <t>Bonus: 100 points for a half century, 200 points for a century.</t>
  </si>
  <si>
    <r>
      <t>Bowlers:</t>
    </r>
    <r>
      <rPr>
        <sz val="10"/>
        <color theme="1"/>
        <rFont val="Calibri"/>
        <family val="2"/>
        <scheme val="minor"/>
      </rPr>
      <t xml:space="preserve"> 25 points per wicket, 10 points per maiden over, minus 0.5 points per run conceded,</t>
    </r>
  </si>
  <si>
    <t>Bonus: 200 points for a 5 wickets plus in a match, 500 points for a hat-trick.</t>
  </si>
  <si>
    <r>
      <t>Fielders:</t>
    </r>
    <r>
      <rPr>
        <sz val="10"/>
        <color theme="1"/>
        <rFont val="Calibri"/>
        <family val="2"/>
        <scheme val="minor"/>
      </rPr>
      <t xml:space="preserve"> 20 points per catch, 20 points per stumping. Minus 1 point per bye conceded. </t>
    </r>
  </si>
  <si>
    <t>Week Points</t>
  </si>
  <si>
    <t>Matt Hasler</t>
  </si>
  <si>
    <t>Matt Higgins</t>
  </si>
  <si>
    <t>Three On The Bounce</t>
  </si>
  <si>
    <t>Is there Grass On The Wicket?</t>
  </si>
  <si>
    <t>Andy Freeman</t>
  </si>
  <si>
    <t>Lemon Ades</t>
  </si>
  <si>
    <t>Adrian Page</t>
  </si>
  <si>
    <t>First Ade</t>
  </si>
  <si>
    <t>Ades Lemons</t>
  </si>
  <si>
    <t>Lj's Losers</t>
  </si>
  <si>
    <t>Andrew Love</t>
  </si>
  <si>
    <t>Lj's Long Shots </t>
  </si>
  <si>
    <t>Stanford World XI</t>
  </si>
  <si>
    <t>Ben Ashley</t>
  </si>
  <si>
    <t>Stanford No Hopers</t>
  </si>
  <si>
    <t>Colin Easter</t>
  </si>
  <si>
    <t>Shark Army</t>
  </si>
  <si>
    <t>Dawn &amp; Gill</t>
  </si>
  <si>
    <t>Drew Robinson</t>
  </si>
  <si>
    <t>Family Affair</t>
  </si>
  <si>
    <t>Duncan Page</t>
  </si>
  <si>
    <t>Pads R Us</t>
  </si>
  <si>
    <t>Stanford Leg Ends</t>
  </si>
  <si>
    <t>Gill Ashley</t>
  </si>
  <si>
    <t>SLHCC's Top Dogs</t>
  </si>
  <si>
    <t>Jack &amp; Gary Carter</t>
  </si>
  <si>
    <t>Game of Throws</t>
  </si>
  <si>
    <t>Jo and Ray Tarten</t>
  </si>
  <si>
    <t>Stato's Selection</t>
  </si>
  <si>
    <t>John Hicks</t>
  </si>
  <si>
    <t>Cheap Day Cricketers</t>
  </si>
  <si>
    <t>John Worsley</t>
  </si>
  <si>
    <t>Boundary Sweepers XI</t>
  </si>
  <si>
    <t>Jono &amp; Michael Edwards</t>
  </si>
  <si>
    <t>The Cougars</t>
  </si>
  <si>
    <t>Julie Evans</t>
  </si>
  <si>
    <t>Pitch it Perfect</t>
  </si>
  <si>
    <t>Katie Winters</t>
  </si>
  <si>
    <t>Should of Walked CC</t>
  </si>
  <si>
    <t>Kevin Smith</t>
  </si>
  <si>
    <t>BrokeBat Mountain CC</t>
  </si>
  <si>
    <t>Lee Knight</t>
  </si>
  <si>
    <t>Cougar Town</t>
  </si>
  <si>
    <t>Lynsey Nykerk</t>
  </si>
  <si>
    <t>Mr Leslie CC</t>
  </si>
  <si>
    <t>Martin Leslie</t>
  </si>
  <si>
    <t>Hasler's Hopefuls</t>
  </si>
  <si>
    <t>BrokeBat Mountain XI</t>
  </si>
  <si>
    <t>No Excessive Clapping</t>
  </si>
  <si>
    <t>Neil Fuller</t>
  </si>
  <si>
    <t>Little Sprouts</t>
  </si>
  <si>
    <t>Adam Knight</t>
  </si>
  <si>
    <t>Bowler</t>
  </si>
  <si>
    <t>Wicket Keeper</t>
  </si>
  <si>
    <t>Michael</t>
  </si>
  <si>
    <t>Craig</t>
  </si>
  <si>
    <t>Ashley</t>
  </si>
  <si>
    <t>David</t>
  </si>
  <si>
    <t>Batsman</t>
  </si>
  <si>
    <t>Mark</t>
  </si>
  <si>
    <t>Clive</t>
  </si>
  <si>
    <t>Ballard</t>
  </si>
  <si>
    <t>Greg</t>
  </si>
  <si>
    <t>Barr</t>
  </si>
  <si>
    <t>All Rounder</t>
  </si>
  <si>
    <t>Bewers</t>
  </si>
  <si>
    <t>Batsmen</t>
  </si>
  <si>
    <t>Matt</t>
  </si>
  <si>
    <t>Jack</t>
  </si>
  <si>
    <t>Carter</t>
  </si>
  <si>
    <t>Church</t>
  </si>
  <si>
    <t>Clayton</t>
  </si>
  <si>
    <t>Cohen</t>
  </si>
  <si>
    <t>Jordan</t>
  </si>
  <si>
    <t>Dodd (Au)</t>
  </si>
  <si>
    <t>Downes</t>
  </si>
  <si>
    <t>Eloise</t>
  </si>
  <si>
    <t>Alfie</t>
  </si>
  <si>
    <t>Drum</t>
  </si>
  <si>
    <t>Colin</t>
  </si>
  <si>
    <t>Easter</t>
  </si>
  <si>
    <t>Marc</t>
  </si>
  <si>
    <t>Jono</t>
  </si>
  <si>
    <t>Edwards</t>
  </si>
  <si>
    <t>Steve</t>
  </si>
  <si>
    <t>Dylan</t>
  </si>
  <si>
    <t>Eginton (Nz)</t>
  </si>
  <si>
    <t>Alex</t>
  </si>
  <si>
    <t>Ellis</t>
  </si>
  <si>
    <t>Ailish</t>
  </si>
  <si>
    <t>Evans</t>
  </si>
  <si>
    <t>Andy</t>
  </si>
  <si>
    <t>Freeman</t>
  </si>
  <si>
    <t>Fuller</t>
  </si>
  <si>
    <t>Neil</t>
  </si>
  <si>
    <t>Dave</t>
  </si>
  <si>
    <t>Gaylor</t>
  </si>
  <si>
    <t>Gray</t>
  </si>
  <si>
    <t>Geoff</t>
  </si>
  <si>
    <t>Gullett</t>
  </si>
  <si>
    <t>John</t>
  </si>
  <si>
    <t>Harris</t>
  </si>
  <si>
    <t>Hasler</t>
  </si>
  <si>
    <t>Higgins</t>
  </si>
  <si>
    <t>James</t>
  </si>
  <si>
    <t>Hogger</t>
  </si>
  <si>
    <t>Adam</t>
  </si>
  <si>
    <t>Knight</t>
  </si>
  <si>
    <t>Lee</t>
  </si>
  <si>
    <t>Lake</t>
  </si>
  <si>
    <t>Martin</t>
  </si>
  <si>
    <t>Leslie</t>
  </si>
  <si>
    <t>Lewis</t>
  </si>
  <si>
    <t>Andrew</t>
  </si>
  <si>
    <t>Love</t>
  </si>
  <si>
    <t>Mahoney</t>
  </si>
  <si>
    <t>Nuttall</t>
  </si>
  <si>
    <t>Adrian</t>
  </si>
  <si>
    <t>Page</t>
  </si>
  <si>
    <t>Duncan</t>
  </si>
  <si>
    <t>Robert</t>
  </si>
  <si>
    <t>Pearn</t>
  </si>
  <si>
    <t>William</t>
  </si>
  <si>
    <t>Shehan</t>
  </si>
  <si>
    <t>Perera (SL)</t>
  </si>
  <si>
    <t>Hayden</t>
  </si>
  <si>
    <t>Perry</t>
  </si>
  <si>
    <t>Ross</t>
  </si>
  <si>
    <t>Poulton</t>
  </si>
  <si>
    <t>Powley</t>
  </si>
  <si>
    <t>Jake</t>
  </si>
  <si>
    <t>Richards</t>
  </si>
  <si>
    <t>Drew</t>
  </si>
  <si>
    <t>Robinson</t>
  </si>
  <si>
    <t>Peter</t>
  </si>
  <si>
    <t>Seaman</t>
  </si>
  <si>
    <t>Chris</t>
  </si>
  <si>
    <t>Sharp</t>
  </si>
  <si>
    <t>Simes</t>
  </si>
  <si>
    <t>Kevin</t>
  </si>
  <si>
    <t>Smith</t>
  </si>
  <si>
    <t>Ben</t>
  </si>
  <si>
    <t>Tarten</t>
  </si>
  <si>
    <t>Trigg</t>
  </si>
  <si>
    <t>Victory</t>
  </si>
  <si>
    <t>White</t>
  </si>
  <si>
    <t>Tom</t>
  </si>
  <si>
    <t>Willats</t>
  </si>
  <si>
    <t>Tonicha</t>
  </si>
  <si>
    <t>Wordley</t>
  </si>
  <si>
    <t>Cable</t>
  </si>
  <si>
    <t>Daniel</t>
  </si>
  <si>
    <t>Jamie</t>
  </si>
  <si>
    <t>Humphrys</t>
  </si>
  <si>
    <t>Greenwood</t>
  </si>
  <si>
    <t>Brad</t>
  </si>
  <si>
    <t>Rust</t>
  </si>
  <si>
    <t>Clack</t>
  </si>
  <si>
    <t>Graham</t>
  </si>
  <si>
    <t>Perkins</t>
  </si>
  <si>
    <t>Yardley</t>
  </si>
  <si>
    <t>Reece</t>
  </si>
  <si>
    <t>Adcock</t>
  </si>
  <si>
    <t>Baldock</t>
  </si>
  <si>
    <t>Sachin</t>
  </si>
  <si>
    <t>Sewgobind</t>
  </si>
  <si>
    <t>Nick</t>
  </si>
  <si>
    <t>Kiran</t>
  </si>
  <si>
    <t>Nair</t>
  </si>
  <si>
    <t>Grant</t>
  </si>
  <si>
    <t>Moody</t>
  </si>
  <si>
    <t>Bastmen</t>
  </si>
  <si>
    <t>Bowles</t>
  </si>
  <si>
    <t>Ross Poulton</t>
  </si>
  <si>
    <t>Darren</t>
  </si>
  <si>
    <t>Hales</t>
  </si>
  <si>
    <t>Freddie</t>
  </si>
  <si>
    <t>Philpott</t>
  </si>
  <si>
    <t>Jessica</t>
  </si>
  <si>
    <t>Katherine</t>
  </si>
  <si>
    <t>Jamie Gray</t>
  </si>
  <si>
    <t>Chris Sharp</t>
  </si>
  <si>
    <t>Wilson</t>
  </si>
  <si>
    <t>Matt Evans</t>
  </si>
  <si>
    <t>Tony</t>
  </si>
  <si>
    <t>Scott</t>
  </si>
  <si>
    <t>Amery</t>
  </si>
  <si>
    <t>Teddy</t>
  </si>
  <si>
    <t>Moss</t>
  </si>
  <si>
    <t>Branden</t>
  </si>
  <si>
    <t>Dowson</t>
  </si>
  <si>
    <t>Harry</t>
  </si>
  <si>
    <t>Wood</t>
  </si>
  <si>
    <t>Jon</t>
  </si>
  <si>
    <t>Rhiannon</t>
  </si>
  <si>
    <t>Jimmy</t>
  </si>
  <si>
    <t>Bass-Enright</t>
  </si>
  <si>
    <t>Phil</t>
  </si>
  <si>
    <t>Dan</t>
  </si>
  <si>
    <t>Minter</t>
  </si>
  <si>
    <t>Cutting</t>
  </si>
  <si>
    <t>Geoff Gullett</t>
  </si>
  <si>
    <t>Jack Carter</t>
  </si>
  <si>
    <t>McCarthy</t>
  </si>
  <si>
    <t>Cassian</t>
  </si>
  <si>
    <t>LJ's Long Shots</t>
  </si>
  <si>
    <t>Sean</t>
  </si>
  <si>
    <t>Barker</t>
  </si>
  <si>
    <t>SLHCC Fantasy League 2014 - Week 18 Update</t>
  </si>
  <si>
    <t>SLHCC Fantasy League 2014 - Player Table Update Week 18</t>
  </si>
  <si>
    <t>Possible Team</t>
  </si>
  <si>
    <t>Points</t>
  </si>
  <si>
    <t>WicketKeeper</t>
  </si>
  <si>
    <t>Bowler/All Rounder</t>
  </si>
  <si>
    <t>Total</t>
  </si>
  <si>
    <t>Mystic Meg</t>
  </si>
  <si>
    <t>Crystal Ball CC</t>
  </si>
  <si>
    <t>Possible Team that could have been Picked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</si>
</sst>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"/>
    <numFmt numFmtId="165" formatCode="&quot;£&quot;#,##0.00"/>
    <numFmt numFmtId="166" formatCode="#,##0.0_ ;\-#,##0.0\ "/>
    <numFmt numFmtId="167" formatCode="0.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0"/>
      <color rgb="FF002060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26"/>
      <color theme="3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Dashed">
        <color rgb="FFFF0000"/>
      </bottom>
      <diagonal/>
    </border>
    <border>
      <left/>
      <right/>
      <top style="thin">
        <color indexed="64"/>
      </top>
      <bottom style="mediumDashed">
        <color rgb="FFFF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Dashed">
        <color rgb="FFFF0000"/>
      </bottom>
      <diagonal/>
    </border>
    <border>
      <left style="medium">
        <color indexed="64"/>
      </left>
      <right/>
      <top style="thin">
        <color indexed="64"/>
      </top>
      <bottom style="mediumDashed">
        <color rgb="FFFF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0" fontId="3" fillId="0" borderId="0"/>
    <xf numFmtId="0" fontId="3" fillId="0" borderId="0"/>
    <xf numFmtId="43" fontId="9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</cellStyleXfs>
  <cellXfs count="2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5" fillId="2" borderId="16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2" borderId="15" xfId="2" applyNumberFormat="1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164" fontId="0" fillId="0" borderId="29" xfId="0" applyNumberFormat="1" applyFill="1" applyBorder="1" applyAlignment="1">
      <alignment horizontal="center"/>
    </xf>
    <xf numFmtId="164" fontId="0" fillId="0" borderId="31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8" fillId="2" borderId="9" xfId="0" applyNumberFormat="1" applyFont="1" applyFill="1" applyBorder="1" applyAlignment="1">
      <alignment horizontal="center"/>
    </xf>
    <xf numFmtId="164" fontId="8" fillId="2" borderId="30" xfId="0" applyNumberFormat="1" applyFont="1" applyFill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5" fontId="0" fillId="0" borderId="0" xfId="0" applyNumberFormat="1"/>
    <xf numFmtId="165" fontId="8" fillId="2" borderId="9" xfId="0" applyNumberFormat="1" applyFont="1" applyFill="1" applyBorder="1" applyAlignment="1">
      <alignment horizontal="center"/>
    </xf>
    <xf numFmtId="165" fontId="0" fillId="0" borderId="29" xfId="0" applyNumberFormat="1" applyFill="1" applyBorder="1" applyAlignment="1">
      <alignment horizontal="center"/>
    </xf>
    <xf numFmtId="165" fontId="0" fillId="0" borderId="19" xfId="0" applyNumberFormat="1" applyFill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165" fontId="1" fillId="4" borderId="19" xfId="0" applyNumberFormat="1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165" fontId="1" fillId="4" borderId="20" xfId="0" applyNumberFormat="1" applyFont="1" applyFill="1" applyBorder="1" applyAlignment="1">
      <alignment horizontal="center"/>
    </xf>
    <xf numFmtId="0" fontId="1" fillId="4" borderId="38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14" fontId="0" fillId="0" borderId="33" xfId="0" applyNumberFormat="1" applyBorder="1" applyAlignment="1">
      <alignment horizontal="center"/>
    </xf>
    <xf numFmtId="14" fontId="0" fillId="3" borderId="33" xfId="0" applyNumberFormat="1" applyFill="1" applyBorder="1" applyAlignment="1">
      <alignment horizontal="center"/>
    </xf>
    <xf numFmtId="14" fontId="1" fillId="3" borderId="45" xfId="0" applyNumberFormat="1" applyFont="1" applyFill="1" applyBorder="1" applyAlignment="1">
      <alignment horizontal="center"/>
    </xf>
    <xf numFmtId="14" fontId="0" fillId="0" borderId="36" xfId="0" applyNumberFormat="1" applyBorder="1" applyAlignment="1">
      <alignment horizontal="center"/>
    </xf>
    <xf numFmtId="14" fontId="1" fillId="0" borderId="45" xfId="0" applyNumberFormat="1" applyFont="1" applyBorder="1" applyAlignment="1">
      <alignment horizontal="center"/>
    </xf>
    <xf numFmtId="14" fontId="0" fillId="3" borderId="36" xfId="0" applyNumberFormat="1" applyFill="1" applyBorder="1" applyAlignment="1">
      <alignment horizontal="center"/>
    </xf>
    <xf numFmtId="14" fontId="0" fillId="0" borderId="46" xfId="0" applyNumberFormat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8" fillId="2" borderId="28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23" xfId="0" applyFont="1" applyBorder="1" applyAlignment="1">
      <alignment horizontal="center"/>
    </xf>
    <xf numFmtId="0" fontId="5" fillId="2" borderId="9" xfId="2" applyNumberFormat="1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4" fontId="1" fillId="3" borderId="46" xfId="0" applyNumberFormat="1" applyFont="1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53" xfId="0" applyFill="1" applyBorder="1" applyAlignment="1">
      <alignment horizontal="center"/>
    </xf>
    <xf numFmtId="14" fontId="0" fillId="3" borderId="19" xfId="0" applyNumberFormat="1" applyFill="1" applyBorder="1" applyAlignment="1">
      <alignment horizontal="center"/>
    </xf>
    <xf numFmtId="14" fontId="0" fillId="3" borderId="20" xfId="0" applyNumberFormat="1" applyFill="1" applyBorder="1" applyAlignment="1">
      <alignment horizontal="center"/>
    </xf>
    <xf numFmtId="167" fontId="4" fillId="0" borderId="20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12" xfId="0" applyFill="1" applyBorder="1" applyAlignment="1">
      <alignment horizontal="center"/>
    </xf>
    <xf numFmtId="166" fontId="0" fillId="0" borderId="40" xfId="4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14" fontId="0" fillId="0" borderId="29" xfId="0" applyNumberFormat="1" applyBorder="1" applyAlignment="1">
      <alignment horizontal="center"/>
    </xf>
    <xf numFmtId="14" fontId="0" fillId="0" borderId="19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25" xfId="3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7" fillId="0" borderId="25" xfId="3" applyFont="1" applyFill="1" applyBorder="1" applyAlignment="1">
      <alignment horizontal="center" vertical="center"/>
    </xf>
    <xf numFmtId="0" fontId="7" fillId="0" borderId="26" xfId="3" applyFont="1" applyBorder="1" applyAlignment="1">
      <alignment horizontal="center" vertical="center"/>
    </xf>
    <xf numFmtId="164" fontId="0" fillId="0" borderId="19" xfId="0" applyNumberFormat="1" applyFill="1" applyBorder="1" applyAlignment="1">
      <alignment horizontal="center"/>
    </xf>
    <xf numFmtId="164" fontId="0" fillId="0" borderId="29" xfId="0" applyNumberForma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7" fillId="0" borderId="31" xfId="3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18" xfId="0" applyNumberFormat="1" applyFill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164" fontId="0" fillId="0" borderId="55" xfId="0" applyNumberFormat="1" applyBorder="1" applyAlignment="1">
      <alignment horizontal="center"/>
    </xf>
    <xf numFmtId="164" fontId="0" fillId="0" borderId="56" xfId="0" applyNumberFormat="1" applyBorder="1" applyAlignment="1">
      <alignment horizontal="center"/>
    </xf>
    <xf numFmtId="164" fontId="0" fillId="0" borderId="55" xfId="0" applyNumberFormat="1" applyFill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164" fontId="0" fillId="0" borderId="57" xfId="0" applyNumberFormat="1" applyFill="1" applyBorder="1" applyAlignment="1">
      <alignment horizontal="center"/>
    </xf>
    <xf numFmtId="164" fontId="0" fillId="0" borderId="48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7" fontId="4" fillId="0" borderId="19" xfId="0" applyNumberFormat="1" applyFont="1" applyBorder="1" applyAlignment="1">
      <alignment horizontal="center"/>
    </xf>
    <xf numFmtId="0" fontId="0" fillId="3" borderId="60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14" fontId="0" fillId="3" borderId="18" xfId="0" applyNumberFormat="1" applyFill="1" applyBorder="1" applyAlignment="1">
      <alignment horizontal="center"/>
    </xf>
    <xf numFmtId="167" fontId="4" fillId="0" borderId="29" xfId="0" applyNumberFormat="1" applyFont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0" borderId="0" xfId="0"/>
    <xf numFmtId="14" fontId="0" fillId="0" borderId="20" xfId="0" applyNumberFormat="1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164" fontId="0" fillId="0" borderId="60" xfId="0" applyNumberFormat="1" applyFill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2" fillId="0" borderId="61" xfId="0" applyFont="1" applyBorder="1" applyAlignment="1">
      <alignment horizontal="center"/>
    </xf>
    <xf numFmtId="164" fontId="0" fillId="0" borderId="62" xfId="0" applyNumberFormat="1" applyFill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164" fontId="0" fillId="0" borderId="58" xfId="0" applyNumberFormat="1" applyFill="1" applyBorder="1" applyAlignment="1">
      <alignment horizontal="center"/>
    </xf>
    <xf numFmtId="164" fontId="0" fillId="0" borderId="0" xfId="0" applyNumberFormat="1"/>
    <xf numFmtId="164" fontId="4" fillId="0" borderId="19" xfId="0" applyNumberFormat="1" applyFont="1" applyBorder="1" applyAlignment="1">
      <alignment horizontal="center"/>
    </xf>
    <xf numFmtId="164" fontId="6" fillId="2" borderId="9" xfId="0" applyNumberFormat="1" applyFont="1" applyFill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0" fontId="7" fillId="0" borderId="23" xfId="3" applyFont="1" applyBorder="1" applyAlignment="1">
      <alignment horizontal="center" vertical="center"/>
    </xf>
    <xf numFmtId="0" fontId="7" fillId="0" borderId="3" xfId="3" applyFont="1" applyBorder="1" applyAlignment="1">
      <alignment horizontal="center" vertical="center"/>
    </xf>
    <xf numFmtId="0" fontId="7" fillId="0" borderId="23" xfId="3" applyFont="1" applyFill="1" applyBorder="1" applyAlignment="1">
      <alignment horizontal="center" vertical="center"/>
    </xf>
    <xf numFmtId="0" fontId="7" fillId="0" borderId="38" xfId="3" applyFont="1" applyBorder="1" applyAlignment="1">
      <alignment horizontal="center" vertical="center"/>
    </xf>
    <xf numFmtId="0" fontId="7" fillId="0" borderId="63" xfId="3" applyFont="1" applyBorder="1" applyAlignment="1">
      <alignment horizontal="center" vertical="center"/>
    </xf>
    <xf numFmtId="0" fontId="7" fillId="0" borderId="63" xfId="3" applyFont="1" applyFill="1" applyBorder="1" applyAlignment="1">
      <alignment horizontal="center" vertical="center"/>
    </xf>
    <xf numFmtId="0" fontId="7" fillId="0" borderId="64" xfId="3" applyFont="1" applyBorder="1" applyAlignment="1">
      <alignment horizontal="center" vertical="center"/>
    </xf>
    <xf numFmtId="0" fontId="7" fillId="0" borderId="59" xfId="3" applyFont="1" applyBorder="1" applyAlignment="1">
      <alignment horizontal="center" vertical="center"/>
    </xf>
    <xf numFmtId="0" fontId="0" fillId="0" borderId="0" xfId="0"/>
    <xf numFmtId="164" fontId="15" fillId="0" borderId="0" xfId="0" applyNumberFormat="1" applyFont="1" applyAlignment="1">
      <alignment horizontal="center"/>
    </xf>
    <xf numFmtId="0" fontId="7" fillId="0" borderId="2" xfId="3" applyFont="1" applyBorder="1" applyAlignment="1">
      <alignment horizontal="center" vertical="center"/>
    </xf>
    <xf numFmtId="0" fontId="7" fillId="0" borderId="65" xfId="3" applyFont="1" applyBorder="1" applyAlignment="1">
      <alignment horizontal="center" vertical="center"/>
    </xf>
    <xf numFmtId="0" fontId="7" fillId="0" borderId="22" xfId="3" applyFont="1" applyBorder="1" applyAlignment="1">
      <alignment horizontal="center" vertical="center"/>
    </xf>
    <xf numFmtId="0" fontId="7" fillId="0" borderId="65" xfId="3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7" fillId="0" borderId="58" xfId="3" applyFont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164" fontId="0" fillId="3" borderId="42" xfId="0" applyNumberFormat="1" applyFill="1" applyBorder="1" applyAlignment="1">
      <alignment horizontal="center"/>
    </xf>
    <xf numFmtId="164" fontId="1" fillId="3" borderId="15" xfId="0" applyNumberFormat="1" applyFont="1" applyFill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0" fontId="7" fillId="0" borderId="66" xfId="3" applyFont="1" applyBorder="1" applyAlignment="1">
      <alignment horizontal="center" vertical="center"/>
    </xf>
    <xf numFmtId="164" fontId="4" fillId="0" borderId="67" xfId="0" applyNumberFormat="1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17" fillId="0" borderId="0" xfId="0" applyFont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5" fillId="2" borderId="6" xfId="2" applyNumberFormat="1" applyFont="1" applyFill="1" applyBorder="1" applyAlignment="1">
      <alignment horizontal="center" vertical="center"/>
    </xf>
    <xf numFmtId="0" fontId="5" fillId="2" borderId="7" xfId="2" applyNumberFormat="1" applyFont="1" applyFill="1" applyBorder="1" applyAlignment="1">
      <alignment horizontal="center" vertical="center"/>
    </xf>
    <xf numFmtId="0" fontId="5" fillId="2" borderId="8" xfId="2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2" borderId="6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164" fontId="8" fillId="2" borderId="6" xfId="0" applyNumberFormat="1" applyFont="1" applyFill="1" applyBorder="1" applyAlignment="1">
      <alignment horizontal="center"/>
    </xf>
    <xf numFmtId="164" fontId="8" fillId="2" borderId="8" xfId="0" applyNumberFormat="1" applyFont="1" applyFill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3" xfId="0" applyBorder="1" applyAlignment="1">
      <alignment horizontal="left"/>
    </xf>
    <xf numFmtId="164" fontId="6" fillId="6" borderId="29" xfId="0" applyNumberFormat="1" applyFont="1" applyFill="1" applyBorder="1" applyAlignment="1">
      <alignment horizontal="center"/>
    </xf>
    <xf numFmtId="0" fontId="6" fillId="6" borderId="23" xfId="0" applyFont="1" applyFill="1" applyBorder="1" applyAlignment="1">
      <alignment horizontal="center"/>
    </xf>
    <xf numFmtId="0" fontId="6" fillId="6" borderId="25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49" xfId="0" applyFont="1" applyFill="1" applyBorder="1" applyAlignment="1">
      <alignment horizontal="center"/>
    </xf>
    <xf numFmtId="0" fontId="6" fillId="6" borderId="40" xfId="0" applyFont="1" applyFill="1" applyBorder="1" applyAlignment="1">
      <alignment horizontal="center"/>
    </xf>
    <xf numFmtId="0" fontId="6" fillId="6" borderId="32" xfId="0" applyFont="1" applyFill="1" applyBorder="1" applyAlignment="1">
      <alignment horizontal="center"/>
    </xf>
    <xf numFmtId="0" fontId="6" fillId="6" borderId="33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70" xfId="0" applyBorder="1" applyAlignment="1">
      <alignment horizontal="center"/>
    </xf>
    <xf numFmtId="0" fontId="19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64" fontId="1" fillId="3" borderId="0" xfId="0" applyNumberFormat="1" applyFont="1" applyFill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3" borderId="16" xfId="0" applyFill="1" applyBorder="1"/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164" fontId="0" fillId="0" borderId="11" xfId="0" applyNumberFormat="1" applyBorder="1" applyAlignment="1">
      <alignment horizontal="center"/>
    </xf>
  </cellXfs>
  <cellStyles count="17">
    <cellStyle name="Comma" xfId="4" builtinId="3"/>
    <cellStyle name="Hyperlink 2" xfId="9"/>
    <cellStyle name="Normal" xfId="0" builtinId="0"/>
    <cellStyle name="Normal 2" xfId="1"/>
    <cellStyle name="Normal 2 2" xfId="3"/>
    <cellStyle name="Normal 2 2 2" xfId="7"/>
    <cellStyle name="Normal 2 2 2 2" xfId="15"/>
    <cellStyle name="Normal 2 2 3" xfId="12"/>
    <cellStyle name="Normal 2 3" xfId="5"/>
    <cellStyle name="Normal 2 3 2" xfId="8"/>
    <cellStyle name="Normal 2 3 2 2" xfId="16"/>
    <cellStyle name="Normal 2 3 3" xfId="13"/>
    <cellStyle name="Normal 2 4" xfId="10"/>
    <cellStyle name="Normal 3" xfId="2"/>
    <cellStyle name="Normal 3 2" xfId="6"/>
    <cellStyle name="Normal 3 2 2" xfId="14"/>
    <cellStyle name="Normal 3 3" xfId="11"/>
  </cellStyles>
  <dxfs count="2">
    <dxf>
      <font>
        <b/>
        <i val="0"/>
        <strike val="0"/>
        <color rgb="FF00B050"/>
      </font>
    </dxf>
    <dxf>
      <font>
        <b/>
        <i val="0"/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Normal="100" workbookViewId="0">
      <selection activeCell="B4" sqref="B4"/>
    </sheetView>
  </sheetViews>
  <sheetFormatPr defaultRowHeight="15" x14ac:dyDescent="0.25"/>
  <cols>
    <col min="1" max="1" width="4.28515625" style="67" customWidth="1"/>
    <col min="2" max="2" width="14" style="72" bestFit="1" customWidth="1"/>
    <col min="3" max="3" width="16.42578125" style="72" bestFit="1" customWidth="1"/>
    <col min="4" max="4" width="10.5703125" style="70" bestFit="1" customWidth="1"/>
    <col min="5" max="5" width="30.7109375" style="1" bestFit="1" customWidth="1"/>
    <col min="6" max="6" width="29.28515625" style="1" bestFit="1" customWidth="1"/>
    <col min="7" max="7" width="17.85546875" style="28" bestFit="1" customWidth="1"/>
    <col min="8" max="8" width="14.85546875" style="28" bestFit="1" customWidth="1"/>
    <col min="9" max="9" width="14.85546875" style="79" customWidth="1"/>
    <col min="10" max="10" width="18.7109375" style="28" bestFit="1" customWidth="1"/>
    <col min="11" max="16384" width="9.140625" style="1"/>
  </cols>
  <sheetData>
    <row r="1" spans="1:10" s="211" customFormat="1" x14ac:dyDescent="0.25">
      <c r="B1" s="215" t="s">
        <v>270</v>
      </c>
      <c r="C1" s="215"/>
      <c r="D1" s="215"/>
      <c r="E1" s="215"/>
      <c r="F1" s="215"/>
      <c r="G1" s="215"/>
      <c r="H1" s="215"/>
      <c r="I1" s="215"/>
      <c r="J1" s="215"/>
    </row>
    <row r="2" spans="1:10" s="211" customFormat="1" x14ac:dyDescent="0.25">
      <c r="B2" s="215"/>
      <c r="C2" s="215"/>
      <c r="D2" s="215"/>
      <c r="E2" s="215"/>
      <c r="F2" s="215"/>
      <c r="G2" s="215"/>
      <c r="H2" s="215"/>
      <c r="I2" s="215"/>
      <c r="J2" s="215"/>
    </row>
    <row r="3" spans="1:10" s="211" customFormat="1" x14ac:dyDescent="0.25">
      <c r="B3" s="215"/>
      <c r="C3" s="215"/>
      <c r="D3" s="215"/>
      <c r="E3" s="215"/>
      <c r="F3" s="215"/>
      <c r="G3" s="215"/>
      <c r="H3" s="215"/>
      <c r="I3" s="215"/>
      <c r="J3" s="215"/>
    </row>
    <row r="4" spans="1:10" s="211" customFormat="1" x14ac:dyDescent="0.25">
      <c r="B4" s="72"/>
      <c r="C4" s="72"/>
      <c r="D4" s="70"/>
      <c r="G4" s="214"/>
      <c r="H4" s="214"/>
      <c r="I4" s="214"/>
      <c r="J4" s="214"/>
    </row>
    <row r="5" spans="1:10" ht="15.75" thickBot="1" x14ac:dyDescent="0.3">
      <c r="J5" s="181">
        <v>18</v>
      </c>
    </row>
    <row r="6" spans="1:10" s="2" customFormat="1" ht="18" customHeight="1" thickBot="1" x14ac:dyDescent="0.35">
      <c r="A6" s="68"/>
      <c r="B6" s="77" t="s">
        <v>51</v>
      </c>
      <c r="C6" s="78" t="s">
        <v>50</v>
      </c>
      <c r="D6" s="71" t="s">
        <v>0</v>
      </c>
      <c r="E6" s="19" t="s">
        <v>1</v>
      </c>
      <c r="F6" s="20" t="s">
        <v>2</v>
      </c>
      <c r="G6" s="29" t="s">
        <v>61</v>
      </c>
      <c r="H6" s="30" t="s">
        <v>3</v>
      </c>
      <c r="I6" s="69" t="s">
        <v>52</v>
      </c>
      <c r="J6" s="69" t="s">
        <v>4</v>
      </c>
    </row>
    <row r="7" spans="1:10" ht="18" customHeight="1" x14ac:dyDescent="0.25">
      <c r="B7" s="73">
        <f>C7-D7</f>
        <v>2</v>
      </c>
      <c r="C7" s="74">
        <v>3</v>
      </c>
      <c r="D7" s="86">
        <v>1</v>
      </c>
      <c r="E7" s="24" t="s">
        <v>103</v>
      </c>
      <c r="F7" s="25" t="s">
        <v>102</v>
      </c>
      <c r="G7" s="26">
        <v>1172</v>
      </c>
      <c r="H7" s="27">
        <v>13417.5</v>
      </c>
      <c r="I7" s="146" t="s">
        <v>49</v>
      </c>
      <c r="J7" s="118">
        <f>H7/$J$5</f>
        <v>745.41666666666663</v>
      </c>
    </row>
    <row r="8" spans="1:10" ht="18" customHeight="1" x14ac:dyDescent="0.25">
      <c r="B8" s="75">
        <f t="shared" ref="B8:B34" si="0">C8-D8</f>
        <v>-1</v>
      </c>
      <c r="C8" s="76">
        <v>1</v>
      </c>
      <c r="D8" s="87">
        <v>2</v>
      </c>
      <c r="E8" s="13" t="s">
        <v>63</v>
      </c>
      <c r="F8" s="14" t="s">
        <v>109</v>
      </c>
      <c r="G8" s="16">
        <v>882</v>
      </c>
      <c r="H8" s="17">
        <v>13276</v>
      </c>
      <c r="I8" s="148">
        <f>H7-H8</f>
        <v>141.5</v>
      </c>
      <c r="J8" s="117">
        <f t="shared" ref="J8:J34" si="1">H8/$J$5</f>
        <v>737.55555555555554</v>
      </c>
    </row>
    <row r="9" spans="1:10" ht="18" customHeight="1" thickBot="1" x14ac:dyDescent="0.3">
      <c r="B9" s="162">
        <f t="shared" si="0"/>
        <v>-1</v>
      </c>
      <c r="C9" s="163">
        <v>2</v>
      </c>
      <c r="D9" s="135">
        <v>3</v>
      </c>
      <c r="E9" s="136" t="s">
        <v>99</v>
      </c>
      <c r="F9" s="137" t="s">
        <v>98</v>
      </c>
      <c r="G9" s="138">
        <v>901.5</v>
      </c>
      <c r="H9" s="139">
        <v>13210</v>
      </c>
      <c r="I9" s="164">
        <f t="shared" ref="I9:I34" si="2">H8-H9</f>
        <v>66</v>
      </c>
      <c r="J9" s="140">
        <f t="shared" si="1"/>
        <v>733.88888888888891</v>
      </c>
    </row>
    <row r="10" spans="1:10" ht="18" customHeight="1" x14ac:dyDescent="0.25">
      <c r="B10" s="159">
        <f t="shared" si="0"/>
        <v>1</v>
      </c>
      <c r="C10" s="160">
        <v>5</v>
      </c>
      <c r="D10" s="129">
        <v>4</v>
      </c>
      <c r="E10" s="130" t="s">
        <v>113</v>
      </c>
      <c r="F10" s="131" t="s">
        <v>112</v>
      </c>
      <c r="G10" s="132">
        <v>948.5</v>
      </c>
      <c r="H10" s="133">
        <v>12816</v>
      </c>
      <c r="I10" s="161">
        <f t="shared" si="2"/>
        <v>394</v>
      </c>
      <c r="J10" s="134">
        <f t="shared" si="1"/>
        <v>712</v>
      </c>
    </row>
    <row r="11" spans="1:10" ht="18" customHeight="1" x14ac:dyDescent="0.25">
      <c r="B11" s="75">
        <f t="shared" si="0"/>
        <v>-1</v>
      </c>
      <c r="C11" s="76">
        <v>4</v>
      </c>
      <c r="D11" s="87">
        <v>5</v>
      </c>
      <c r="E11" s="13" t="s">
        <v>80</v>
      </c>
      <c r="F11" s="14" t="s">
        <v>65</v>
      </c>
      <c r="G11" s="16">
        <v>426</v>
      </c>
      <c r="H11" s="17">
        <v>12555.5</v>
      </c>
      <c r="I11" s="148">
        <f t="shared" si="2"/>
        <v>260.5</v>
      </c>
      <c r="J11" s="117">
        <f t="shared" si="1"/>
        <v>697.52777777777783</v>
      </c>
    </row>
    <row r="12" spans="1:10" ht="18" customHeight="1" x14ac:dyDescent="0.25">
      <c r="B12" s="75">
        <f t="shared" si="0"/>
        <v>0</v>
      </c>
      <c r="C12" s="76">
        <v>6</v>
      </c>
      <c r="D12" s="87">
        <v>6</v>
      </c>
      <c r="E12" s="5" t="s">
        <v>95</v>
      </c>
      <c r="F12" s="15" t="s">
        <v>94</v>
      </c>
      <c r="G12" s="31">
        <v>797.5</v>
      </c>
      <c r="H12" s="32">
        <v>12456.5</v>
      </c>
      <c r="I12" s="148">
        <f t="shared" si="2"/>
        <v>99</v>
      </c>
      <c r="J12" s="117">
        <f t="shared" si="1"/>
        <v>692.02777777777783</v>
      </c>
    </row>
    <row r="13" spans="1:10" ht="18" customHeight="1" x14ac:dyDescent="0.25">
      <c r="B13" s="75">
        <f t="shared" si="0"/>
        <v>0</v>
      </c>
      <c r="C13" s="76">
        <v>7</v>
      </c>
      <c r="D13" s="87">
        <v>7</v>
      </c>
      <c r="E13" s="13" t="s">
        <v>79</v>
      </c>
      <c r="F13" s="14" t="s">
        <v>64</v>
      </c>
      <c r="G13" s="16">
        <v>882</v>
      </c>
      <c r="H13" s="17">
        <v>12371.5</v>
      </c>
      <c r="I13" s="148">
        <f t="shared" si="2"/>
        <v>85</v>
      </c>
      <c r="J13" s="117">
        <f t="shared" si="1"/>
        <v>687.30555555555554</v>
      </c>
    </row>
    <row r="14" spans="1:10" ht="18" customHeight="1" x14ac:dyDescent="0.25">
      <c r="B14" s="75">
        <f t="shared" si="0"/>
        <v>0</v>
      </c>
      <c r="C14" s="76">
        <v>8</v>
      </c>
      <c r="D14" s="87">
        <v>8</v>
      </c>
      <c r="E14" s="13" t="s">
        <v>62</v>
      </c>
      <c r="F14" s="14" t="s">
        <v>108</v>
      </c>
      <c r="G14" s="16">
        <v>1000.5</v>
      </c>
      <c r="H14" s="17">
        <v>11596.5</v>
      </c>
      <c r="I14" s="148">
        <f t="shared" si="2"/>
        <v>775</v>
      </c>
      <c r="J14" s="117">
        <f t="shared" si="1"/>
        <v>644.25</v>
      </c>
    </row>
    <row r="15" spans="1:10" ht="18" customHeight="1" x14ac:dyDescent="0.25">
      <c r="B15" s="75">
        <f t="shared" si="0"/>
        <v>0</v>
      </c>
      <c r="C15" s="76">
        <v>9</v>
      </c>
      <c r="D15" s="87">
        <v>9</v>
      </c>
      <c r="E15" s="5" t="s">
        <v>77</v>
      </c>
      <c r="F15" s="15" t="s">
        <v>78</v>
      </c>
      <c r="G15" s="31">
        <v>773.5</v>
      </c>
      <c r="H15" s="32">
        <v>11249.5</v>
      </c>
      <c r="I15" s="148">
        <f t="shared" si="2"/>
        <v>347</v>
      </c>
      <c r="J15" s="117">
        <f t="shared" si="1"/>
        <v>624.97222222222217</v>
      </c>
    </row>
    <row r="16" spans="1:10" ht="18" customHeight="1" x14ac:dyDescent="0.25">
      <c r="B16" s="75">
        <f t="shared" si="0"/>
        <v>0</v>
      </c>
      <c r="C16" s="76">
        <v>10</v>
      </c>
      <c r="D16" s="87">
        <v>10</v>
      </c>
      <c r="E16" s="5" t="s">
        <v>105</v>
      </c>
      <c r="F16" s="15" t="s">
        <v>104</v>
      </c>
      <c r="G16" s="31">
        <v>727.5</v>
      </c>
      <c r="H16" s="32">
        <v>11067.5</v>
      </c>
      <c r="I16" s="148">
        <f t="shared" si="2"/>
        <v>182</v>
      </c>
      <c r="J16" s="117">
        <f t="shared" si="1"/>
        <v>614.86111111111109</v>
      </c>
    </row>
    <row r="17" spans="2:10" ht="18" customHeight="1" x14ac:dyDescent="0.25">
      <c r="B17" s="75">
        <f t="shared" si="0"/>
        <v>0</v>
      </c>
      <c r="C17" s="76">
        <v>11</v>
      </c>
      <c r="D17" s="87">
        <v>11</v>
      </c>
      <c r="E17" s="5" t="s">
        <v>72</v>
      </c>
      <c r="F17" s="15" t="s">
        <v>73</v>
      </c>
      <c r="G17" s="31">
        <v>633</v>
      </c>
      <c r="H17" s="32">
        <v>10762</v>
      </c>
      <c r="I17" s="148">
        <f t="shared" si="2"/>
        <v>305.5</v>
      </c>
      <c r="J17" s="117">
        <f t="shared" si="1"/>
        <v>597.88888888888891</v>
      </c>
    </row>
    <row r="18" spans="2:10" ht="18" customHeight="1" x14ac:dyDescent="0.25">
      <c r="B18" s="75">
        <f t="shared" si="0"/>
        <v>0</v>
      </c>
      <c r="C18" s="76">
        <v>12</v>
      </c>
      <c r="D18" s="87">
        <v>12</v>
      </c>
      <c r="E18" s="5" t="s">
        <v>107</v>
      </c>
      <c r="F18" s="15" t="s">
        <v>106</v>
      </c>
      <c r="G18" s="31">
        <v>814.5</v>
      </c>
      <c r="H18" s="32">
        <v>10484</v>
      </c>
      <c r="I18" s="148">
        <f t="shared" si="2"/>
        <v>278</v>
      </c>
      <c r="J18" s="117">
        <f t="shared" si="1"/>
        <v>582.44444444444446</v>
      </c>
    </row>
    <row r="19" spans="2:10" ht="18" customHeight="1" x14ac:dyDescent="0.25">
      <c r="B19" s="75">
        <f t="shared" si="0"/>
        <v>2</v>
      </c>
      <c r="C19" s="76">
        <v>15</v>
      </c>
      <c r="D19" s="87">
        <v>13</v>
      </c>
      <c r="E19" s="13" t="s">
        <v>111</v>
      </c>
      <c r="F19" s="14" t="s">
        <v>110</v>
      </c>
      <c r="G19" s="16">
        <v>1045.5</v>
      </c>
      <c r="H19" s="17">
        <v>10115</v>
      </c>
      <c r="I19" s="148">
        <f t="shared" si="2"/>
        <v>369</v>
      </c>
      <c r="J19" s="117">
        <f t="shared" si="1"/>
        <v>561.94444444444446</v>
      </c>
    </row>
    <row r="20" spans="2:10" ht="18" customHeight="1" x14ac:dyDescent="0.25">
      <c r="B20" s="75">
        <f t="shared" si="0"/>
        <v>0</v>
      </c>
      <c r="C20" s="76">
        <v>14</v>
      </c>
      <c r="D20" s="87">
        <v>14</v>
      </c>
      <c r="E20" s="5" t="s">
        <v>85</v>
      </c>
      <c r="F20" s="15" t="s">
        <v>84</v>
      </c>
      <c r="G20" s="31">
        <v>776.5</v>
      </c>
      <c r="H20" s="32">
        <v>10060.5</v>
      </c>
      <c r="I20" s="148">
        <f t="shared" si="2"/>
        <v>54.5</v>
      </c>
      <c r="J20" s="117">
        <f t="shared" si="1"/>
        <v>558.91666666666663</v>
      </c>
    </row>
    <row r="21" spans="2:10" ht="18" customHeight="1" x14ac:dyDescent="0.25">
      <c r="B21" s="75">
        <f t="shared" si="0"/>
        <v>-2</v>
      </c>
      <c r="C21" s="76">
        <v>13</v>
      </c>
      <c r="D21" s="87">
        <v>15</v>
      </c>
      <c r="E21" s="5" t="s">
        <v>97</v>
      </c>
      <c r="F21" s="15" t="s">
        <v>96</v>
      </c>
      <c r="G21" s="31">
        <v>349</v>
      </c>
      <c r="H21" s="32">
        <v>9989.5</v>
      </c>
      <c r="I21" s="148">
        <f t="shared" si="2"/>
        <v>71</v>
      </c>
      <c r="J21" s="117">
        <f t="shared" si="1"/>
        <v>554.97222222222217</v>
      </c>
    </row>
    <row r="22" spans="2:10" s="67" customFormat="1" ht="18" customHeight="1" x14ac:dyDescent="0.25">
      <c r="B22" s="75">
        <f t="shared" si="0"/>
        <v>0</v>
      </c>
      <c r="C22" s="76">
        <v>16</v>
      </c>
      <c r="D22" s="87">
        <v>16</v>
      </c>
      <c r="E22" s="5" t="s">
        <v>87</v>
      </c>
      <c r="F22" s="15" t="s">
        <v>86</v>
      </c>
      <c r="G22" s="31">
        <v>861.5</v>
      </c>
      <c r="H22" s="32">
        <v>9303.5</v>
      </c>
      <c r="I22" s="148">
        <f t="shared" si="2"/>
        <v>686</v>
      </c>
      <c r="J22" s="117">
        <f t="shared" si="1"/>
        <v>516.86111111111109</v>
      </c>
    </row>
    <row r="23" spans="2:10" ht="18" customHeight="1" x14ac:dyDescent="0.25">
      <c r="B23" s="75">
        <f t="shared" si="0"/>
        <v>0</v>
      </c>
      <c r="C23" s="76">
        <v>17</v>
      </c>
      <c r="D23" s="87">
        <v>17</v>
      </c>
      <c r="E23" s="13" t="s">
        <v>75</v>
      </c>
      <c r="F23" s="14" t="s">
        <v>74</v>
      </c>
      <c r="G23" s="16">
        <v>954.5</v>
      </c>
      <c r="H23" s="17">
        <v>9291</v>
      </c>
      <c r="I23" s="148">
        <f t="shared" si="2"/>
        <v>12.5</v>
      </c>
      <c r="J23" s="117">
        <f t="shared" si="1"/>
        <v>516.16666666666663</v>
      </c>
    </row>
    <row r="24" spans="2:10" ht="18" customHeight="1" x14ac:dyDescent="0.25">
      <c r="B24" s="75">
        <f t="shared" si="0"/>
        <v>0</v>
      </c>
      <c r="C24" s="76">
        <v>18</v>
      </c>
      <c r="D24" s="87">
        <v>18</v>
      </c>
      <c r="E24" s="5" t="s">
        <v>68</v>
      </c>
      <c r="F24" s="15" t="s">
        <v>69</v>
      </c>
      <c r="G24" s="31">
        <v>821.5</v>
      </c>
      <c r="H24" s="32">
        <v>8753.5</v>
      </c>
      <c r="I24" s="148">
        <f t="shared" si="2"/>
        <v>537.5</v>
      </c>
      <c r="J24" s="117">
        <f t="shared" si="1"/>
        <v>486.30555555555554</v>
      </c>
    </row>
    <row r="25" spans="2:10" ht="18" customHeight="1" x14ac:dyDescent="0.25">
      <c r="B25" s="75">
        <f t="shared" si="0"/>
        <v>0</v>
      </c>
      <c r="C25" s="76">
        <v>19</v>
      </c>
      <c r="D25" s="87">
        <v>19</v>
      </c>
      <c r="E25" s="13" t="s">
        <v>91</v>
      </c>
      <c r="F25" s="14" t="s">
        <v>90</v>
      </c>
      <c r="G25" s="16">
        <v>288.5</v>
      </c>
      <c r="H25" s="17">
        <v>7912</v>
      </c>
      <c r="I25" s="148">
        <f t="shared" si="2"/>
        <v>841.5</v>
      </c>
      <c r="J25" s="117">
        <f t="shared" si="1"/>
        <v>439.55555555555554</v>
      </c>
    </row>
    <row r="26" spans="2:10" ht="18" customHeight="1" x14ac:dyDescent="0.25">
      <c r="B26" s="75">
        <f t="shared" si="0"/>
        <v>2</v>
      </c>
      <c r="C26" s="76">
        <v>22</v>
      </c>
      <c r="D26" s="87">
        <v>20</v>
      </c>
      <c r="E26" s="13" t="s">
        <v>89</v>
      </c>
      <c r="F26" s="14" t="s">
        <v>88</v>
      </c>
      <c r="G26" s="16">
        <v>806.5</v>
      </c>
      <c r="H26" s="17">
        <v>7704.5</v>
      </c>
      <c r="I26" s="148">
        <f t="shared" si="2"/>
        <v>207.5</v>
      </c>
      <c r="J26" s="117">
        <f t="shared" si="1"/>
        <v>428.02777777777777</v>
      </c>
    </row>
    <row r="27" spans="2:10" ht="18" customHeight="1" x14ac:dyDescent="0.25">
      <c r="B27" s="75">
        <f t="shared" si="0"/>
        <v>2</v>
      </c>
      <c r="C27" s="76">
        <v>23</v>
      </c>
      <c r="D27" s="87">
        <v>21</v>
      </c>
      <c r="E27" s="13" t="s">
        <v>82</v>
      </c>
      <c r="F27" s="14" t="s">
        <v>83</v>
      </c>
      <c r="G27" s="16">
        <v>833</v>
      </c>
      <c r="H27" s="17">
        <v>7596.5</v>
      </c>
      <c r="I27" s="148">
        <f t="shared" si="2"/>
        <v>108</v>
      </c>
      <c r="J27" s="117">
        <f t="shared" si="1"/>
        <v>422.02777777777777</v>
      </c>
    </row>
    <row r="28" spans="2:10" ht="18" customHeight="1" x14ac:dyDescent="0.25">
      <c r="B28" s="75">
        <f t="shared" si="0"/>
        <v>-1</v>
      </c>
      <c r="C28" s="76">
        <v>21</v>
      </c>
      <c r="D28" s="87">
        <v>22</v>
      </c>
      <c r="E28" s="13" t="s">
        <v>82</v>
      </c>
      <c r="F28" s="14" t="s">
        <v>81</v>
      </c>
      <c r="G28" s="16">
        <v>347</v>
      </c>
      <c r="H28" s="17">
        <v>7247</v>
      </c>
      <c r="I28" s="148">
        <f t="shared" si="2"/>
        <v>349.5</v>
      </c>
      <c r="J28" s="117">
        <f t="shared" si="1"/>
        <v>402.61111111111109</v>
      </c>
    </row>
    <row r="29" spans="2:10" ht="18" customHeight="1" x14ac:dyDescent="0.25">
      <c r="B29" s="75">
        <f t="shared" si="0"/>
        <v>-3</v>
      </c>
      <c r="C29" s="76">
        <v>20</v>
      </c>
      <c r="D29" s="87">
        <v>23</v>
      </c>
      <c r="E29" s="5" t="s">
        <v>68</v>
      </c>
      <c r="F29" s="15" t="s">
        <v>67</v>
      </c>
      <c r="G29" s="31">
        <v>232</v>
      </c>
      <c r="H29" s="32">
        <v>7235</v>
      </c>
      <c r="I29" s="148">
        <f t="shared" si="2"/>
        <v>12</v>
      </c>
      <c r="J29" s="117">
        <f t="shared" si="1"/>
        <v>401.94444444444446</v>
      </c>
    </row>
    <row r="30" spans="2:10" ht="18" customHeight="1" x14ac:dyDescent="0.25">
      <c r="B30" s="75">
        <f t="shared" si="0"/>
        <v>0</v>
      </c>
      <c r="C30" s="76">
        <v>24</v>
      </c>
      <c r="D30" s="87">
        <v>24</v>
      </c>
      <c r="E30" s="5" t="s">
        <v>93</v>
      </c>
      <c r="F30" s="15" t="s">
        <v>92</v>
      </c>
      <c r="G30" s="31">
        <v>488.5</v>
      </c>
      <c r="H30" s="32">
        <v>7223.5</v>
      </c>
      <c r="I30" s="148">
        <f t="shared" si="2"/>
        <v>11.5</v>
      </c>
      <c r="J30" s="117">
        <f t="shared" si="1"/>
        <v>401.30555555555554</v>
      </c>
    </row>
    <row r="31" spans="2:10" ht="18" customHeight="1" x14ac:dyDescent="0.25">
      <c r="B31" s="75">
        <f t="shared" si="0"/>
        <v>0</v>
      </c>
      <c r="C31" s="76">
        <v>25</v>
      </c>
      <c r="D31" s="87">
        <v>25</v>
      </c>
      <c r="E31" s="13" t="s">
        <v>77</v>
      </c>
      <c r="F31" s="14" t="s">
        <v>76</v>
      </c>
      <c r="G31" s="16">
        <v>224.5</v>
      </c>
      <c r="H31" s="17">
        <v>3581.5</v>
      </c>
      <c r="I31" s="148">
        <f t="shared" si="2"/>
        <v>3642</v>
      </c>
      <c r="J31" s="117">
        <f t="shared" si="1"/>
        <v>198.97222222222223</v>
      </c>
    </row>
    <row r="32" spans="2:10" ht="18" customHeight="1" x14ac:dyDescent="0.25">
      <c r="B32" s="75">
        <f t="shared" si="0"/>
        <v>0</v>
      </c>
      <c r="C32" s="76">
        <v>26</v>
      </c>
      <c r="D32" s="87">
        <v>26</v>
      </c>
      <c r="E32" s="5" t="s">
        <v>72</v>
      </c>
      <c r="F32" s="15" t="s">
        <v>71</v>
      </c>
      <c r="G32" s="31">
        <v>197</v>
      </c>
      <c r="H32" s="32">
        <v>1943</v>
      </c>
      <c r="I32" s="148">
        <f t="shared" si="2"/>
        <v>1638.5</v>
      </c>
      <c r="J32" s="117">
        <f t="shared" si="1"/>
        <v>107.94444444444444</v>
      </c>
    </row>
    <row r="33" spans="2:10" ht="18" customHeight="1" thickBot="1" x14ac:dyDescent="0.3">
      <c r="B33" s="162">
        <f t="shared" si="0"/>
        <v>0</v>
      </c>
      <c r="C33" s="163">
        <v>27</v>
      </c>
      <c r="D33" s="135">
        <v>27</v>
      </c>
      <c r="E33" s="136" t="s">
        <v>68</v>
      </c>
      <c r="F33" s="137" t="s">
        <v>70</v>
      </c>
      <c r="G33" s="138">
        <v>10</v>
      </c>
      <c r="H33" s="139">
        <v>973</v>
      </c>
      <c r="I33" s="164">
        <f t="shared" si="2"/>
        <v>970</v>
      </c>
      <c r="J33" s="140">
        <f t="shared" si="1"/>
        <v>54.055555555555557</v>
      </c>
    </row>
    <row r="34" spans="2:10" ht="18" customHeight="1" thickBot="1" x14ac:dyDescent="0.3">
      <c r="B34" s="165">
        <f t="shared" si="0"/>
        <v>0</v>
      </c>
      <c r="C34" s="166">
        <v>28</v>
      </c>
      <c r="D34" s="141">
        <v>28</v>
      </c>
      <c r="E34" s="142" t="s">
        <v>101</v>
      </c>
      <c r="F34" s="143" t="s">
        <v>100</v>
      </c>
      <c r="G34" s="144">
        <v>0</v>
      </c>
      <c r="H34" s="145">
        <v>149</v>
      </c>
      <c r="I34" s="167">
        <f t="shared" si="2"/>
        <v>824</v>
      </c>
      <c r="J34" s="144">
        <f t="shared" si="1"/>
        <v>8.2777777777777786</v>
      </c>
    </row>
  </sheetData>
  <mergeCells count="1">
    <mergeCell ref="B1:J3"/>
  </mergeCells>
  <conditionalFormatting sqref="B7:B34">
    <cfRule type="cellIs" priority="1" operator="equal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rintOptions horizontalCentered="1" verticalCentered="1"/>
  <pageMargins left="0" right="0" top="0" bottom="0" header="0" footer="0"/>
  <pageSetup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5"/>
  <sheetViews>
    <sheetView workbookViewId="0">
      <selection activeCell="A2" sqref="A2"/>
    </sheetView>
  </sheetViews>
  <sheetFormatPr defaultRowHeight="15" x14ac:dyDescent="0.25"/>
  <cols>
    <col min="1" max="1" width="9.140625" style="180"/>
    <col min="2" max="2" width="8.28515625" style="4" bestFit="1" customWidth="1"/>
    <col min="3" max="3" width="8.5703125" style="4" bestFit="1" customWidth="1"/>
    <col min="4" max="4" width="12.5703125" bestFit="1" customWidth="1"/>
    <col min="5" max="5" width="12.140625" bestFit="1" customWidth="1"/>
    <col min="6" max="6" width="5.42578125" bestFit="1" customWidth="1"/>
    <col min="7" max="7" width="10.140625" style="168" bestFit="1" customWidth="1"/>
    <col min="8" max="9" width="3" bestFit="1" customWidth="1"/>
    <col min="10" max="10" width="4.42578125" bestFit="1" customWidth="1"/>
    <col min="11" max="11" width="5.28515625" bestFit="1" customWidth="1"/>
    <col min="12" max="12" width="5.42578125" bestFit="1" customWidth="1"/>
    <col min="13" max="13" width="5.140625" bestFit="1" customWidth="1"/>
    <col min="14" max="14" width="4.140625" bestFit="1" customWidth="1"/>
    <col min="15" max="15" width="5.42578125" bestFit="1" customWidth="1"/>
    <col min="16" max="16" width="4.140625" bestFit="1" customWidth="1"/>
    <col min="17" max="17" width="5.85546875" bestFit="1" customWidth="1"/>
    <col min="18" max="18" width="5.28515625" bestFit="1" customWidth="1"/>
    <col min="19" max="19" width="2.85546875" bestFit="1" customWidth="1"/>
    <col min="20" max="20" width="6" bestFit="1" customWidth="1"/>
    <col min="21" max="21" width="2.7109375" bestFit="1" customWidth="1"/>
    <col min="22" max="22" width="4.7109375" bestFit="1" customWidth="1"/>
    <col min="23" max="23" width="10.85546875" bestFit="1" customWidth="1"/>
    <col min="24" max="24" width="12.7109375" style="4" bestFit="1" customWidth="1"/>
  </cols>
  <sheetData>
    <row r="1" spans="2:24" x14ac:dyDescent="0.25">
      <c r="B1" s="221" t="s">
        <v>271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</row>
    <row r="2" spans="2:24" ht="15.75" thickBot="1" x14ac:dyDescent="0.3"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</row>
    <row r="3" spans="2:24" ht="15.75" thickBot="1" x14ac:dyDescent="0.3">
      <c r="D3" s="3"/>
      <c r="E3" s="3"/>
      <c r="F3" s="3"/>
      <c r="H3" s="3"/>
      <c r="I3" s="218" t="s">
        <v>5</v>
      </c>
      <c r="J3" s="219"/>
      <c r="K3" s="219"/>
      <c r="L3" s="219"/>
      <c r="M3" s="219"/>
      <c r="N3" s="220"/>
      <c r="O3" s="218" t="s">
        <v>6</v>
      </c>
      <c r="P3" s="219"/>
      <c r="Q3" s="219"/>
      <c r="R3" s="220"/>
      <c r="S3" s="218" t="s">
        <v>7</v>
      </c>
      <c r="T3" s="219"/>
      <c r="U3" s="219"/>
      <c r="V3" s="220"/>
    </row>
    <row r="4" spans="2:24" ht="15.75" thickBot="1" x14ac:dyDescent="0.3">
      <c r="B4" s="82" t="s">
        <v>0</v>
      </c>
      <c r="C4" s="216" t="s">
        <v>8</v>
      </c>
      <c r="D4" s="217"/>
      <c r="E4" s="6" t="s">
        <v>24</v>
      </c>
      <c r="F4" s="7" t="s">
        <v>9</v>
      </c>
      <c r="G4" s="170" t="s">
        <v>3</v>
      </c>
      <c r="H4" s="81" t="s">
        <v>10</v>
      </c>
      <c r="I4" s="8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10" t="s">
        <v>16</v>
      </c>
      <c r="O4" s="8" t="s">
        <v>17</v>
      </c>
      <c r="P4" s="9" t="s">
        <v>18</v>
      </c>
      <c r="Q4" s="9" t="s">
        <v>19</v>
      </c>
      <c r="R4" s="10" t="s">
        <v>13</v>
      </c>
      <c r="S4" s="8" t="s">
        <v>20</v>
      </c>
      <c r="T4" s="9" t="s">
        <v>21</v>
      </c>
      <c r="U4" s="9" t="s">
        <v>22</v>
      </c>
      <c r="V4" s="10" t="s">
        <v>23</v>
      </c>
      <c r="W4" s="6" t="s">
        <v>61</v>
      </c>
      <c r="X4" s="11" t="s">
        <v>4</v>
      </c>
    </row>
    <row r="5" spans="2:24" x14ac:dyDescent="0.25">
      <c r="B5" s="207">
        <v>1</v>
      </c>
      <c r="C5" s="182" t="s">
        <v>189</v>
      </c>
      <c r="D5" s="173" t="s">
        <v>190</v>
      </c>
      <c r="E5" s="173" t="s">
        <v>126</v>
      </c>
      <c r="F5" s="120">
        <v>10</v>
      </c>
      <c r="G5" s="229">
        <v>3406.5</v>
      </c>
      <c r="H5" s="84">
        <v>13</v>
      </c>
      <c r="I5" s="147">
        <v>11</v>
      </c>
      <c r="J5" s="125">
        <v>2</v>
      </c>
      <c r="K5" s="234">
        <v>604</v>
      </c>
      <c r="L5" s="209">
        <v>1</v>
      </c>
      <c r="M5" s="209">
        <v>1</v>
      </c>
      <c r="N5" s="235">
        <v>5</v>
      </c>
      <c r="O5" s="127">
        <v>43</v>
      </c>
      <c r="P5" s="209">
        <v>2</v>
      </c>
      <c r="Q5" s="209">
        <v>37</v>
      </c>
      <c r="R5" s="128">
        <v>355</v>
      </c>
      <c r="S5" s="125">
        <v>12</v>
      </c>
      <c r="T5" s="209"/>
      <c r="U5" s="209"/>
      <c r="V5" s="119"/>
      <c r="W5" s="147">
        <v>526</v>
      </c>
      <c r="X5" s="153">
        <f>G5/H5</f>
        <v>262.03846153846155</v>
      </c>
    </row>
    <row r="6" spans="2:24" x14ac:dyDescent="0.25">
      <c r="B6" s="5">
        <v>2</v>
      </c>
      <c r="C6" s="183" t="s">
        <v>129</v>
      </c>
      <c r="D6" s="176" t="s">
        <v>164</v>
      </c>
      <c r="E6" s="172" t="s">
        <v>114</v>
      </c>
      <c r="F6" s="113">
        <v>10</v>
      </c>
      <c r="G6" s="169">
        <v>3055.5</v>
      </c>
      <c r="H6" s="80">
        <v>16</v>
      </c>
      <c r="I6" s="231">
        <v>16</v>
      </c>
      <c r="J6" s="109">
        <v>1</v>
      </c>
      <c r="K6" s="108">
        <v>368</v>
      </c>
      <c r="L6" s="108">
        <v>3</v>
      </c>
      <c r="M6" s="108"/>
      <c r="N6" s="110">
        <v>2</v>
      </c>
      <c r="O6" s="236">
        <v>47</v>
      </c>
      <c r="P6" s="232">
        <v>5</v>
      </c>
      <c r="Q6" s="108">
        <v>45</v>
      </c>
      <c r="R6" s="237">
        <v>995</v>
      </c>
      <c r="S6" s="109">
        <v>6</v>
      </c>
      <c r="T6" s="108">
        <v>1</v>
      </c>
      <c r="U6" s="108">
        <v>1</v>
      </c>
      <c r="V6" s="110">
        <v>20</v>
      </c>
      <c r="W6" s="114">
        <v>119.5</v>
      </c>
      <c r="X6" s="149">
        <f t="shared" ref="X6:X70" si="0">G6/H6</f>
        <v>190.96875</v>
      </c>
    </row>
    <row r="7" spans="2:24" s="180" customFormat="1" x14ac:dyDescent="0.25">
      <c r="B7" s="5">
        <v>3</v>
      </c>
      <c r="C7" s="184" t="s">
        <v>198</v>
      </c>
      <c r="D7" s="172" t="s">
        <v>199</v>
      </c>
      <c r="E7" s="172" t="s">
        <v>126</v>
      </c>
      <c r="F7" s="113">
        <v>7</v>
      </c>
      <c r="G7" s="169">
        <v>2096.5</v>
      </c>
      <c r="H7" s="80">
        <v>11</v>
      </c>
      <c r="I7" s="114">
        <v>10</v>
      </c>
      <c r="J7" s="233">
        <v>6</v>
      </c>
      <c r="K7" s="108">
        <v>467</v>
      </c>
      <c r="L7" s="108"/>
      <c r="M7" s="108">
        <v>1</v>
      </c>
      <c r="N7" s="110">
        <v>2</v>
      </c>
      <c r="O7" s="121">
        <v>27</v>
      </c>
      <c r="P7" s="108">
        <v>2</v>
      </c>
      <c r="Q7" s="108">
        <v>3</v>
      </c>
      <c r="R7" s="123">
        <v>311</v>
      </c>
      <c r="S7" s="109">
        <v>3</v>
      </c>
      <c r="T7" s="108"/>
      <c r="U7" s="108"/>
      <c r="V7" s="110"/>
      <c r="W7" s="114">
        <v>142.5</v>
      </c>
      <c r="X7" s="149">
        <f t="shared" ref="X7" si="1">G7/H7</f>
        <v>190.59090909090909</v>
      </c>
    </row>
    <row r="8" spans="2:24" x14ac:dyDescent="0.25">
      <c r="B8" s="5">
        <v>4</v>
      </c>
      <c r="C8" s="184" t="s">
        <v>129</v>
      </c>
      <c r="D8" s="172" t="s">
        <v>165</v>
      </c>
      <c r="E8" s="172" t="s">
        <v>114</v>
      </c>
      <c r="F8" s="113">
        <v>8</v>
      </c>
      <c r="G8" s="169">
        <v>2082.5</v>
      </c>
      <c r="H8" s="80">
        <v>15</v>
      </c>
      <c r="I8" s="114">
        <v>8</v>
      </c>
      <c r="J8" s="109">
        <v>2</v>
      </c>
      <c r="K8" s="108">
        <v>85</v>
      </c>
      <c r="L8" s="108">
        <v>2</v>
      </c>
      <c r="M8" s="108"/>
      <c r="N8" s="110"/>
      <c r="O8" s="121">
        <v>36</v>
      </c>
      <c r="P8" s="108">
        <v>3</v>
      </c>
      <c r="Q8" s="108">
        <v>42</v>
      </c>
      <c r="R8" s="123">
        <v>505</v>
      </c>
      <c r="S8" s="109">
        <v>7</v>
      </c>
      <c r="T8" s="108"/>
      <c r="U8" s="108"/>
      <c r="V8" s="110"/>
      <c r="W8" s="114">
        <v>34.5</v>
      </c>
      <c r="X8" s="149">
        <f t="shared" si="0"/>
        <v>138.83333333333334</v>
      </c>
    </row>
    <row r="9" spans="2:24" x14ac:dyDescent="0.25">
      <c r="B9" s="5">
        <v>5</v>
      </c>
      <c r="C9" s="183" t="s">
        <v>153</v>
      </c>
      <c r="D9" s="176" t="s">
        <v>154</v>
      </c>
      <c r="E9" s="172" t="s">
        <v>114</v>
      </c>
      <c r="F9" s="113">
        <v>7</v>
      </c>
      <c r="G9" s="169">
        <v>2046</v>
      </c>
      <c r="H9" s="230">
        <v>18</v>
      </c>
      <c r="I9" s="114">
        <v>14</v>
      </c>
      <c r="J9" s="109">
        <v>1</v>
      </c>
      <c r="K9" s="108">
        <v>126</v>
      </c>
      <c r="L9" s="108">
        <v>3</v>
      </c>
      <c r="M9" s="108"/>
      <c r="N9" s="110"/>
      <c r="O9" s="121">
        <v>26</v>
      </c>
      <c r="P9" s="108">
        <v>1</v>
      </c>
      <c r="Q9" s="232">
        <v>53</v>
      </c>
      <c r="R9" s="123">
        <v>580</v>
      </c>
      <c r="S9" s="109">
        <v>5</v>
      </c>
      <c r="T9" s="108"/>
      <c r="U9" s="108"/>
      <c r="V9" s="110"/>
      <c r="W9" s="114">
        <v>14.5</v>
      </c>
      <c r="X9" s="149">
        <f t="shared" si="0"/>
        <v>113.66666666666667</v>
      </c>
    </row>
    <row r="10" spans="2:24" x14ac:dyDescent="0.25">
      <c r="B10" s="5">
        <v>6</v>
      </c>
      <c r="C10" s="184" t="s">
        <v>168</v>
      </c>
      <c r="D10" s="172" t="s">
        <v>169</v>
      </c>
      <c r="E10" s="172" t="s">
        <v>126</v>
      </c>
      <c r="F10" s="113">
        <v>7</v>
      </c>
      <c r="G10" s="169">
        <v>1602</v>
      </c>
      <c r="H10" s="80">
        <v>16</v>
      </c>
      <c r="I10" s="114">
        <v>8</v>
      </c>
      <c r="J10" s="109">
        <v>2</v>
      </c>
      <c r="K10" s="108">
        <v>180</v>
      </c>
      <c r="L10" s="108">
        <v>1</v>
      </c>
      <c r="M10" s="108"/>
      <c r="N10" s="110">
        <v>1</v>
      </c>
      <c r="O10" s="121">
        <v>29</v>
      </c>
      <c r="P10" s="108"/>
      <c r="Q10" s="108">
        <v>40</v>
      </c>
      <c r="R10" s="123">
        <v>426</v>
      </c>
      <c r="S10" s="109">
        <v>10</v>
      </c>
      <c r="T10" s="108"/>
      <c r="U10" s="108"/>
      <c r="V10" s="110"/>
      <c r="W10" s="114">
        <v>160</v>
      </c>
      <c r="X10" s="149">
        <f t="shared" si="0"/>
        <v>100.125</v>
      </c>
    </row>
    <row r="11" spans="2:24" x14ac:dyDescent="0.25">
      <c r="B11" s="5">
        <v>7</v>
      </c>
      <c r="C11" s="184" t="s">
        <v>156</v>
      </c>
      <c r="D11" s="172" t="s">
        <v>155</v>
      </c>
      <c r="E11" s="172" t="s">
        <v>126</v>
      </c>
      <c r="F11" s="113">
        <v>9</v>
      </c>
      <c r="G11" s="169">
        <v>1522.5</v>
      </c>
      <c r="H11" s="80">
        <v>11</v>
      </c>
      <c r="I11" s="114">
        <v>11</v>
      </c>
      <c r="J11" s="109">
        <v>2</v>
      </c>
      <c r="K11" s="108">
        <v>341</v>
      </c>
      <c r="L11" s="108">
        <v>1</v>
      </c>
      <c r="M11" s="232">
        <v>2</v>
      </c>
      <c r="N11" s="110"/>
      <c r="O11" s="121">
        <v>20</v>
      </c>
      <c r="P11" s="108"/>
      <c r="Q11" s="108">
        <v>29</v>
      </c>
      <c r="R11" s="123">
        <v>487</v>
      </c>
      <c r="S11" s="109">
        <v>3</v>
      </c>
      <c r="T11" s="108"/>
      <c r="U11" s="108"/>
      <c r="V11" s="110"/>
      <c r="W11" s="114">
        <v>153</v>
      </c>
      <c r="X11" s="149">
        <f t="shared" si="0"/>
        <v>138.40909090909091</v>
      </c>
    </row>
    <row r="12" spans="2:24" x14ac:dyDescent="0.25">
      <c r="B12" s="5">
        <v>8</v>
      </c>
      <c r="C12" s="183" t="s">
        <v>182</v>
      </c>
      <c r="D12" s="176" t="s">
        <v>180</v>
      </c>
      <c r="E12" s="172" t="s">
        <v>120</v>
      </c>
      <c r="F12" s="113">
        <v>7</v>
      </c>
      <c r="G12" s="169">
        <v>1219.5</v>
      </c>
      <c r="H12" s="80">
        <v>12</v>
      </c>
      <c r="I12" s="114">
        <v>9</v>
      </c>
      <c r="J12" s="109">
        <v>2</v>
      </c>
      <c r="K12" s="108">
        <v>319</v>
      </c>
      <c r="L12" s="108"/>
      <c r="M12" s="108">
        <v>1</v>
      </c>
      <c r="N12" s="110">
        <v>3</v>
      </c>
      <c r="O12" s="121"/>
      <c r="P12" s="108"/>
      <c r="Q12" s="108">
        <v>1</v>
      </c>
      <c r="R12" s="123">
        <v>29</v>
      </c>
      <c r="S12" s="109">
        <v>11</v>
      </c>
      <c r="T12" s="108"/>
      <c r="U12" s="108"/>
      <c r="V12" s="110"/>
      <c r="W12" s="114">
        <v>0</v>
      </c>
      <c r="X12" s="149">
        <f t="shared" si="0"/>
        <v>101.625</v>
      </c>
    </row>
    <row r="13" spans="2:24" x14ac:dyDescent="0.25">
      <c r="B13" s="5">
        <v>9</v>
      </c>
      <c r="C13" s="184" t="s">
        <v>160</v>
      </c>
      <c r="D13" s="172" t="s">
        <v>161</v>
      </c>
      <c r="E13" s="172" t="s">
        <v>120</v>
      </c>
      <c r="F13" s="113">
        <v>5</v>
      </c>
      <c r="G13" s="169">
        <v>1201</v>
      </c>
      <c r="H13" s="80">
        <v>17</v>
      </c>
      <c r="I13" s="114">
        <v>13</v>
      </c>
      <c r="J13" s="109">
        <v>2</v>
      </c>
      <c r="K13" s="108">
        <v>213</v>
      </c>
      <c r="L13" s="108"/>
      <c r="M13" s="108"/>
      <c r="N13" s="110"/>
      <c r="O13" s="121">
        <v>14</v>
      </c>
      <c r="P13" s="108">
        <v>1</v>
      </c>
      <c r="Q13" s="108">
        <v>4</v>
      </c>
      <c r="R13" s="123">
        <v>234</v>
      </c>
      <c r="S13" s="233">
        <v>13</v>
      </c>
      <c r="T13" s="108"/>
      <c r="U13" s="108"/>
      <c r="V13" s="110"/>
      <c r="W13" s="114">
        <v>18</v>
      </c>
      <c r="X13" s="149">
        <f t="shared" si="0"/>
        <v>70.647058823529406</v>
      </c>
    </row>
    <row r="14" spans="2:24" x14ac:dyDescent="0.25">
      <c r="B14" s="5">
        <v>10</v>
      </c>
      <c r="C14" s="183" t="s">
        <v>147</v>
      </c>
      <c r="D14" s="176" t="s">
        <v>148</v>
      </c>
      <c r="E14" s="172" t="s">
        <v>126</v>
      </c>
      <c r="F14" s="113">
        <v>10</v>
      </c>
      <c r="G14" s="169">
        <v>1179</v>
      </c>
      <c r="H14" s="80">
        <v>16</v>
      </c>
      <c r="I14" s="114">
        <v>4</v>
      </c>
      <c r="J14" s="109"/>
      <c r="K14" s="108">
        <v>43</v>
      </c>
      <c r="L14" s="108">
        <v>1</v>
      </c>
      <c r="M14" s="108"/>
      <c r="N14" s="110"/>
      <c r="O14" s="121">
        <v>26</v>
      </c>
      <c r="P14" s="108">
        <v>1</v>
      </c>
      <c r="Q14" s="108">
        <v>21</v>
      </c>
      <c r="R14" s="123">
        <v>428</v>
      </c>
      <c r="S14" s="109">
        <v>6</v>
      </c>
      <c r="T14" s="108"/>
      <c r="U14" s="108"/>
      <c r="V14" s="110"/>
      <c r="W14" s="114">
        <v>19</v>
      </c>
      <c r="X14" s="149">
        <f t="shared" si="0"/>
        <v>73.6875</v>
      </c>
    </row>
    <row r="15" spans="2:24" x14ac:dyDescent="0.25">
      <c r="B15" s="5">
        <v>11</v>
      </c>
      <c r="C15" s="184" t="s">
        <v>214</v>
      </c>
      <c r="D15" s="172" t="s">
        <v>159</v>
      </c>
      <c r="E15" s="172" t="s">
        <v>114</v>
      </c>
      <c r="F15" s="113">
        <v>6</v>
      </c>
      <c r="G15" s="169">
        <v>1167.5</v>
      </c>
      <c r="H15" s="80">
        <v>12</v>
      </c>
      <c r="I15" s="114">
        <v>11</v>
      </c>
      <c r="J15" s="109">
        <v>3</v>
      </c>
      <c r="K15" s="108">
        <v>136</v>
      </c>
      <c r="L15" s="108">
        <v>3</v>
      </c>
      <c r="M15" s="108"/>
      <c r="N15" s="110">
        <v>1</v>
      </c>
      <c r="O15" s="121">
        <v>16</v>
      </c>
      <c r="P15" s="108">
        <v>2</v>
      </c>
      <c r="Q15" s="108">
        <v>7</v>
      </c>
      <c r="R15" s="123">
        <v>427</v>
      </c>
      <c r="S15" s="109">
        <v>5</v>
      </c>
      <c r="T15" s="108"/>
      <c r="U15" s="108"/>
      <c r="V15" s="110"/>
      <c r="W15" s="114">
        <v>12</v>
      </c>
      <c r="X15" s="149">
        <f t="shared" si="0"/>
        <v>97.291666666666671</v>
      </c>
    </row>
    <row r="16" spans="2:24" x14ac:dyDescent="0.25">
      <c r="B16" s="5">
        <v>12</v>
      </c>
      <c r="C16" s="183" t="s">
        <v>175</v>
      </c>
      <c r="D16" s="176" t="s">
        <v>176</v>
      </c>
      <c r="E16" s="172" t="s">
        <v>114</v>
      </c>
      <c r="F16" s="113">
        <v>7</v>
      </c>
      <c r="G16" s="169">
        <v>1160.5</v>
      </c>
      <c r="H16" s="80">
        <v>13</v>
      </c>
      <c r="I16" s="114">
        <v>6</v>
      </c>
      <c r="J16" s="109">
        <v>4</v>
      </c>
      <c r="K16" s="108">
        <v>33</v>
      </c>
      <c r="L16" s="108"/>
      <c r="M16" s="108"/>
      <c r="N16" s="110"/>
      <c r="O16" s="121">
        <v>27</v>
      </c>
      <c r="P16" s="108">
        <v>1</v>
      </c>
      <c r="Q16" s="108">
        <v>29</v>
      </c>
      <c r="R16" s="123">
        <v>555</v>
      </c>
      <c r="S16" s="109">
        <v>2</v>
      </c>
      <c r="T16" s="108"/>
      <c r="U16" s="108"/>
      <c r="V16" s="110"/>
      <c r="W16" s="114">
        <v>0</v>
      </c>
      <c r="X16" s="149">
        <f t="shared" si="0"/>
        <v>89.269230769230774</v>
      </c>
    </row>
    <row r="17" spans="2:24" x14ac:dyDescent="0.25">
      <c r="B17" s="5">
        <v>13</v>
      </c>
      <c r="C17" s="184" t="s">
        <v>170</v>
      </c>
      <c r="D17" s="172" t="s">
        <v>169</v>
      </c>
      <c r="E17" s="172" t="s">
        <v>120</v>
      </c>
      <c r="F17" s="113">
        <v>9</v>
      </c>
      <c r="G17" s="169">
        <v>1079</v>
      </c>
      <c r="H17" s="80">
        <v>16</v>
      </c>
      <c r="I17" s="114">
        <v>13</v>
      </c>
      <c r="J17" s="109">
        <v>5</v>
      </c>
      <c r="K17" s="108">
        <v>311</v>
      </c>
      <c r="L17" s="108"/>
      <c r="M17" s="108"/>
      <c r="N17" s="110">
        <v>1</v>
      </c>
      <c r="O17" s="121">
        <v>11</v>
      </c>
      <c r="P17" s="108"/>
      <c r="Q17" s="108">
        <v>5</v>
      </c>
      <c r="R17" s="123">
        <v>224</v>
      </c>
      <c r="S17" s="109">
        <v>9</v>
      </c>
      <c r="T17" s="108"/>
      <c r="U17" s="108"/>
      <c r="V17" s="110"/>
      <c r="W17" s="114">
        <v>43</v>
      </c>
      <c r="X17" s="149">
        <f t="shared" si="0"/>
        <v>67.4375</v>
      </c>
    </row>
    <row r="18" spans="2:24" x14ac:dyDescent="0.25">
      <c r="B18" s="5">
        <v>14</v>
      </c>
      <c r="C18" s="183" t="s">
        <v>130</v>
      </c>
      <c r="D18" s="176" t="s">
        <v>131</v>
      </c>
      <c r="E18" s="172" t="s">
        <v>114</v>
      </c>
      <c r="F18" s="113">
        <v>6</v>
      </c>
      <c r="G18" s="169">
        <v>1056</v>
      </c>
      <c r="H18" s="230">
        <v>18</v>
      </c>
      <c r="I18" s="231">
        <v>16</v>
      </c>
      <c r="J18" s="109">
        <v>1</v>
      </c>
      <c r="K18" s="108">
        <v>236</v>
      </c>
      <c r="L18" s="108">
        <v>2</v>
      </c>
      <c r="M18" s="108"/>
      <c r="N18" s="110"/>
      <c r="O18" s="121">
        <v>18</v>
      </c>
      <c r="P18" s="108">
        <v>1</v>
      </c>
      <c r="Q18" s="108">
        <v>7</v>
      </c>
      <c r="R18" s="123">
        <v>460</v>
      </c>
      <c r="S18" s="109">
        <v>4</v>
      </c>
      <c r="T18" s="108"/>
      <c r="U18" s="108"/>
      <c r="V18" s="110"/>
      <c r="W18" s="114">
        <v>14</v>
      </c>
      <c r="X18" s="149">
        <f t="shared" si="0"/>
        <v>58.666666666666664</v>
      </c>
    </row>
    <row r="19" spans="2:24" x14ac:dyDescent="0.25">
      <c r="B19" s="5">
        <v>15</v>
      </c>
      <c r="C19" s="184" t="s">
        <v>175</v>
      </c>
      <c r="D19" s="172" t="s">
        <v>191</v>
      </c>
      <c r="E19" s="172" t="s">
        <v>114</v>
      </c>
      <c r="F19" s="113">
        <v>8</v>
      </c>
      <c r="G19" s="169">
        <v>954</v>
      </c>
      <c r="H19" s="80">
        <v>11</v>
      </c>
      <c r="I19" s="114">
        <v>8</v>
      </c>
      <c r="J19" s="109">
        <v>1</v>
      </c>
      <c r="K19" s="108">
        <v>40</v>
      </c>
      <c r="L19" s="108">
        <v>3</v>
      </c>
      <c r="M19" s="108"/>
      <c r="N19" s="110"/>
      <c r="O19" s="121">
        <v>20</v>
      </c>
      <c r="P19" s="108">
        <v>1</v>
      </c>
      <c r="Q19" s="108">
        <v>22</v>
      </c>
      <c r="R19" s="123">
        <v>392</v>
      </c>
      <c r="S19" s="109">
        <v>3</v>
      </c>
      <c r="T19" s="108"/>
      <c r="U19" s="108"/>
      <c r="V19" s="110"/>
      <c r="W19" s="114">
        <v>328</v>
      </c>
      <c r="X19" s="149">
        <f t="shared" si="0"/>
        <v>86.727272727272734</v>
      </c>
    </row>
    <row r="20" spans="2:24" x14ac:dyDescent="0.25">
      <c r="B20" s="5">
        <v>16</v>
      </c>
      <c r="C20" s="183" t="s">
        <v>149</v>
      </c>
      <c r="D20" s="176" t="s">
        <v>150</v>
      </c>
      <c r="E20" s="172" t="s">
        <v>120</v>
      </c>
      <c r="F20" s="113">
        <v>6</v>
      </c>
      <c r="G20" s="169">
        <v>953</v>
      </c>
      <c r="H20" s="80">
        <v>16</v>
      </c>
      <c r="I20" s="231">
        <v>16</v>
      </c>
      <c r="J20" s="109">
        <v>1</v>
      </c>
      <c r="K20" s="108">
        <v>403</v>
      </c>
      <c r="L20" s="108"/>
      <c r="M20" s="108"/>
      <c r="N20" s="110">
        <v>2</v>
      </c>
      <c r="O20" s="121"/>
      <c r="P20" s="108"/>
      <c r="Q20" s="108"/>
      <c r="R20" s="123"/>
      <c r="S20" s="109">
        <v>5</v>
      </c>
      <c r="T20" s="108"/>
      <c r="U20" s="108"/>
      <c r="V20" s="110"/>
      <c r="W20" s="114">
        <v>42</v>
      </c>
      <c r="X20" s="149">
        <f t="shared" si="0"/>
        <v>59.5625</v>
      </c>
    </row>
    <row r="21" spans="2:24" x14ac:dyDescent="0.25">
      <c r="B21" s="5">
        <v>17</v>
      </c>
      <c r="C21" s="184" t="s">
        <v>166</v>
      </c>
      <c r="D21" s="172" t="s">
        <v>167</v>
      </c>
      <c r="E21" s="172" t="s">
        <v>114</v>
      </c>
      <c r="F21" s="113">
        <v>5</v>
      </c>
      <c r="G21" s="169">
        <v>948.5</v>
      </c>
      <c r="H21" s="80">
        <v>17</v>
      </c>
      <c r="I21" s="114">
        <v>10</v>
      </c>
      <c r="J21" s="109">
        <v>3</v>
      </c>
      <c r="K21" s="108">
        <v>89</v>
      </c>
      <c r="L21" s="108">
        <v>1</v>
      </c>
      <c r="M21" s="108"/>
      <c r="N21" s="110"/>
      <c r="O21" s="121">
        <v>21</v>
      </c>
      <c r="P21" s="108"/>
      <c r="Q21" s="108">
        <v>21</v>
      </c>
      <c r="R21" s="123">
        <v>471</v>
      </c>
      <c r="S21" s="109">
        <v>6</v>
      </c>
      <c r="T21" s="108"/>
      <c r="U21" s="108"/>
      <c r="V21" s="110"/>
      <c r="W21" s="114">
        <v>22.5</v>
      </c>
      <c r="X21" s="149">
        <f t="shared" si="0"/>
        <v>55.794117647058826</v>
      </c>
    </row>
    <row r="22" spans="2:24" x14ac:dyDescent="0.25">
      <c r="B22" s="5">
        <v>18</v>
      </c>
      <c r="C22" s="212" t="s">
        <v>116</v>
      </c>
      <c r="D22" s="213" t="s">
        <v>145</v>
      </c>
      <c r="E22" s="80" t="s">
        <v>114</v>
      </c>
      <c r="F22" s="114">
        <v>4</v>
      </c>
      <c r="G22" s="169">
        <v>945.5</v>
      </c>
      <c r="H22" s="80">
        <v>11</v>
      </c>
      <c r="I22" s="114">
        <v>10</v>
      </c>
      <c r="J22" s="109">
        <v>1</v>
      </c>
      <c r="K22" s="108">
        <v>83</v>
      </c>
      <c r="L22" s="108">
        <v>2</v>
      </c>
      <c r="M22" s="108"/>
      <c r="N22" s="110"/>
      <c r="O22" s="121">
        <v>19</v>
      </c>
      <c r="P22" s="108">
        <v>1</v>
      </c>
      <c r="Q22" s="108">
        <v>12</v>
      </c>
      <c r="R22" s="123">
        <v>205</v>
      </c>
      <c r="S22" s="109">
        <v>1</v>
      </c>
      <c r="T22" s="108"/>
      <c r="U22" s="108"/>
      <c r="V22" s="110"/>
      <c r="W22" s="114">
        <v>40.5</v>
      </c>
      <c r="X22" s="149">
        <f t="shared" si="0"/>
        <v>85.954545454545453</v>
      </c>
    </row>
    <row r="23" spans="2:24" x14ac:dyDescent="0.25">
      <c r="B23" s="5">
        <v>19</v>
      </c>
      <c r="C23" s="184" t="s">
        <v>124</v>
      </c>
      <c r="D23" s="172" t="s">
        <v>125</v>
      </c>
      <c r="E23" s="172" t="s">
        <v>126</v>
      </c>
      <c r="F23" s="113">
        <v>8</v>
      </c>
      <c r="G23" s="169">
        <v>850.5</v>
      </c>
      <c r="H23" s="80">
        <v>14</v>
      </c>
      <c r="I23" s="114">
        <v>6</v>
      </c>
      <c r="J23" s="109"/>
      <c r="K23" s="108">
        <v>106</v>
      </c>
      <c r="L23" s="108"/>
      <c r="M23" s="108"/>
      <c r="N23" s="110"/>
      <c r="O23" s="121">
        <v>20</v>
      </c>
      <c r="P23" s="108"/>
      <c r="Q23" s="108">
        <v>21</v>
      </c>
      <c r="R23" s="123">
        <v>431</v>
      </c>
      <c r="S23" s="109">
        <v>4</v>
      </c>
      <c r="T23" s="108"/>
      <c r="U23" s="108"/>
      <c r="V23" s="110"/>
      <c r="W23" s="114">
        <v>0</v>
      </c>
      <c r="X23" s="149">
        <f t="shared" si="0"/>
        <v>60.75</v>
      </c>
    </row>
    <row r="24" spans="2:24" x14ac:dyDescent="0.25">
      <c r="B24" s="5">
        <v>20</v>
      </c>
      <c r="C24" s="183" t="s">
        <v>116</v>
      </c>
      <c r="D24" s="176" t="s">
        <v>159</v>
      </c>
      <c r="E24" s="172" t="s">
        <v>120</v>
      </c>
      <c r="F24" s="113">
        <v>7</v>
      </c>
      <c r="G24" s="169">
        <v>835</v>
      </c>
      <c r="H24" s="80">
        <v>13</v>
      </c>
      <c r="I24" s="114">
        <v>10</v>
      </c>
      <c r="J24" s="109">
        <v>4</v>
      </c>
      <c r="K24" s="108">
        <v>265</v>
      </c>
      <c r="L24" s="108">
        <v>1</v>
      </c>
      <c r="M24" s="108"/>
      <c r="N24" s="110">
        <v>2</v>
      </c>
      <c r="O24" s="121"/>
      <c r="P24" s="108"/>
      <c r="Q24" s="108"/>
      <c r="R24" s="123"/>
      <c r="S24" s="109">
        <v>8</v>
      </c>
      <c r="T24" s="108"/>
      <c r="U24" s="108"/>
      <c r="V24" s="110"/>
      <c r="W24" s="114">
        <v>30</v>
      </c>
      <c r="X24" s="149">
        <f t="shared" si="0"/>
        <v>64.230769230769226</v>
      </c>
    </row>
    <row r="25" spans="2:24" x14ac:dyDescent="0.25">
      <c r="B25" s="5">
        <v>21</v>
      </c>
      <c r="C25" s="184" t="s">
        <v>181</v>
      </c>
      <c r="D25" s="172" t="s">
        <v>180</v>
      </c>
      <c r="E25" s="172" t="s">
        <v>120</v>
      </c>
      <c r="F25" s="113">
        <v>6</v>
      </c>
      <c r="G25" s="169">
        <v>834</v>
      </c>
      <c r="H25" s="230">
        <v>18</v>
      </c>
      <c r="I25" s="114">
        <v>15</v>
      </c>
      <c r="J25" s="109">
        <v>1</v>
      </c>
      <c r="K25" s="108">
        <v>240</v>
      </c>
      <c r="L25" s="108">
        <v>3</v>
      </c>
      <c r="M25" s="108"/>
      <c r="N25" s="110">
        <v>2</v>
      </c>
      <c r="O25" s="121"/>
      <c r="P25" s="108"/>
      <c r="Q25" s="108"/>
      <c r="R25" s="123"/>
      <c r="S25" s="109">
        <v>5</v>
      </c>
      <c r="T25" s="108">
        <v>5</v>
      </c>
      <c r="U25" s="108"/>
      <c r="V25" s="110">
        <v>41</v>
      </c>
      <c r="W25" s="114">
        <v>33</v>
      </c>
      <c r="X25" s="149">
        <f t="shared" si="0"/>
        <v>46.333333333333336</v>
      </c>
    </row>
    <row r="26" spans="2:24" x14ac:dyDescent="0.25">
      <c r="B26" s="5">
        <v>22</v>
      </c>
      <c r="C26" s="183" t="s">
        <v>203</v>
      </c>
      <c r="D26" s="176" t="s">
        <v>204</v>
      </c>
      <c r="E26" s="172" t="s">
        <v>114</v>
      </c>
      <c r="F26" s="113">
        <v>6</v>
      </c>
      <c r="G26" s="169">
        <v>823.5</v>
      </c>
      <c r="H26" s="80">
        <v>9</v>
      </c>
      <c r="I26" s="114">
        <v>7</v>
      </c>
      <c r="J26" s="109">
        <v>4</v>
      </c>
      <c r="K26" s="108">
        <v>35</v>
      </c>
      <c r="L26" s="108"/>
      <c r="M26" s="108"/>
      <c r="N26" s="110"/>
      <c r="O26" s="121">
        <v>16</v>
      </c>
      <c r="P26" s="108">
        <v>1</v>
      </c>
      <c r="Q26" s="108">
        <v>15</v>
      </c>
      <c r="R26" s="123">
        <v>293</v>
      </c>
      <c r="S26" s="109">
        <v>1</v>
      </c>
      <c r="T26" s="108"/>
      <c r="U26" s="108"/>
      <c r="V26" s="110"/>
      <c r="W26" s="114">
        <v>0</v>
      </c>
      <c r="X26" s="149">
        <f t="shared" si="0"/>
        <v>91.5</v>
      </c>
    </row>
    <row r="27" spans="2:24" x14ac:dyDescent="0.25">
      <c r="B27" s="5">
        <v>23</v>
      </c>
      <c r="C27" s="184" t="s">
        <v>226</v>
      </c>
      <c r="D27" s="172" t="s">
        <v>227</v>
      </c>
      <c r="E27" s="172" t="s">
        <v>126</v>
      </c>
      <c r="F27" s="113">
        <v>6</v>
      </c>
      <c r="G27" s="169">
        <v>803</v>
      </c>
      <c r="H27" s="80">
        <v>13</v>
      </c>
      <c r="I27" s="114">
        <v>6</v>
      </c>
      <c r="J27" s="109"/>
      <c r="K27" s="108">
        <v>185</v>
      </c>
      <c r="L27" s="108"/>
      <c r="M27" s="108"/>
      <c r="N27" s="110">
        <v>2</v>
      </c>
      <c r="O27" s="121">
        <v>10</v>
      </c>
      <c r="P27" s="108"/>
      <c r="Q27" s="108">
        <v>7</v>
      </c>
      <c r="R27" s="123">
        <v>164</v>
      </c>
      <c r="S27" s="109">
        <v>1</v>
      </c>
      <c r="T27" s="108"/>
      <c r="U27" s="108"/>
      <c r="V27" s="110"/>
      <c r="W27" s="114">
        <v>10</v>
      </c>
      <c r="X27" s="149">
        <f t="shared" si="0"/>
        <v>61.769230769230766</v>
      </c>
    </row>
    <row r="28" spans="2:24" x14ac:dyDescent="0.25">
      <c r="B28" s="5">
        <v>24</v>
      </c>
      <c r="C28" s="183" t="s">
        <v>144</v>
      </c>
      <c r="D28" s="176" t="s">
        <v>200</v>
      </c>
      <c r="E28" s="172" t="s">
        <v>120</v>
      </c>
      <c r="F28" s="113">
        <v>5</v>
      </c>
      <c r="G28" s="169">
        <v>793</v>
      </c>
      <c r="H28" s="80">
        <v>14</v>
      </c>
      <c r="I28" s="114">
        <v>13</v>
      </c>
      <c r="J28" s="109">
        <v>4</v>
      </c>
      <c r="K28" s="108">
        <v>219</v>
      </c>
      <c r="L28" s="108">
        <v>3</v>
      </c>
      <c r="M28" s="108">
        <v>1</v>
      </c>
      <c r="N28" s="110"/>
      <c r="O28" s="121"/>
      <c r="P28" s="108"/>
      <c r="Q28" s="108"/>
      <c r="R28" s="123">
        <v>42</v>
      </c>
      <c r="S28" s="109">
        <v>9</v>
      </c>
      <c r="T28" s="108"/>
      <c r="U28" s="108"/>
      <c r="V28" s="110"/>
      <c r="W28" s="114">
        <v>5</v>
      </c>
      <c r="X28" s="149">
        <f t="shared" si="0"/>
        <v>56.642857142857146</v>
      </c>
    </row>
    <row r="29" spans="2:24" x14ac:dyDescent="0.25">
      <c r="B29" s="5">
        <v>25</v>
      </c>
      <c r="C29" s="184" t="s">
        <v>129</v>
      </c>
      <c r="D29" s="172" t="s">
        <v>152</v>
      </c>
      <c r="E29" s="172" t="s">
        <v>128</v>
      </c>
      <c r="F29" s="113">
        <v>4</v>
      </c>
      <c r="G29" s="169">
        <v>784</v>
      </c>
      <c r="H29" s="80">
        <v>15</v>
      </c>
      <c r="I29" s="114">
        <v>12</v>
      </c>
      <c r="J29" s="109"/>
      <c r="K29" s="108">
        <v>100</v>
      </c>
      <c r="L29" s="108">
        <v>3</v>
      </c>
      <c r="M29" s="108"/>
      <c r="N29" s="110"/>
      <c r="O29" s="121">
        <v>9</v>
      </c>
      <c r="P29" s="108">
        <v>1</v>
      </c>
      <c r="Q29" s="108">
        <v>3</v>
      </c>
      <c r="R29" s="123">
        <v>182</v>
      </c>
      <c r="S29" s="109">
        <v>7</v>
      </c>
      <c r="T29" s="108"/>
      <c r="U29" s="108"/>
      <c r="V29" s="110"/>
      <c r="W29" s="114">
        <v>40</v>
      </c>
      <c r="X29" s="149">
        <f t="shared" si="0"/>
        <v>52.266666666666666</v>
      </c>
    </row>
    <row r="30" spans="2:24" x14ac:dyDescent="0.25">
      <c r="B30" s="5">
        <v>26</v>
      </c>
      <c r="C30" s="183" t="s">
        <v>135</v>
      </c>
      <c r="D30" s="176" t="s">
        <v>136</v>
      </c>
      <c r="E30" s="172" t="s">
        <v>120</v>
      </c>
      <c r="F30" s="113">
        <v>8</v>
      </c>
      <c r="G30" s="169">
        <v>759</v>
      </c>
      <c r="H30" s="80">
        <v>14</v>
      </c>
      <c r="I30" s="114">
        <v>14</v>
      </c>
      <c r="J30" s="109">
        <v>1</v>
      </c>
      <c r="K30" s="108">
        <v>269</v>
      </c>
      <c r="L30" s="108">
        <v>3</v>
      </c>
      <c r="M30" s="108"/>
      <c r="N30" s="110">
        <v>2</v>
      </c>
      <c r="O30" s="121"/>
      <c r="P30" s="108"/>
      <c r="Q30" s="108"/>
      <c r="R30" s="123"/>
      <c r="S30" s="109">
        <v>5</v>
      </c>
      <c r="T30" s="108"/>
      <c r="U30" s="108"/>
      <c r="V30" s="110"/>
      <c r="W30" s="114">
        <v>27</v>
      </c>
      <c r="X30" s="149">
        <f t="shared" si="0"/>
        <v>54.214285714285715</v>
      </c>
    </row>
    <row r="31" spans="2:24" x14ac:dyDescent="0.25">
      <c r="B31" s="5">
        <v>27</v>
      </c>
      <c r="C31" s="184" t="s">
        <v>117</v>
      </c>
      <c r="D31" s="172" t="s">
        <v>118</v>
      </c>
      <c r="E31" s="172" t="s">
        <v>115</v>
      </c>
      <c r="F31" s="113">
        <v>6</v>
      </c>
      <c r="G31" s="169">
        <v>756</v>
      </c>
      <c r="H31" s="80">
        <v>17</v>
      </c>
      <c r="I31" s="114">
        <v>15</v>
      </c>
      <c r="J31" s="109"/>
      <c r="K31" s="108">
        <v>323</v>
      </c>
      <c r="L31" s="108">
        <v>2</v>
      </c>
      <c r="M31" s="108"/>
      <c r="N31" s="110"/>
      <c r="O31" s="121"/>
      <c r="P31" s="108"/>
      <c r="Q31" s="108"/>
      <c r="R31" s="123">
        <v>2</v>
      </c>
      <c r="S31" s="109"/>
      <c r="T31" s="108">
        <v>9</v>
      </c>
      <c r="U31" s="232">
        <v>8</v>
      </c>
      <c r="V31" s="238">
        <v>131</v>
      </c>
      <c r="W31" s="114">
        <v>30</v>
      </c>
      <c r="X31" s="149">
        <f t="shared" si="0"/>
        <v>44.470588235294116</v>
      </c>
    </row>
    <row r="32" spans="2:24" x14ac:dyDescent="0.25">
      <c r="B32" s="5">
        <v>28</v>
      </c>
      <c r="C32" s="185" t="s">
        <v>172</v>
      </c>
      <c r="D32" s="177" t="s">
        <v>173</v>
      </c>
      <c r="E32" s="174" t="s">
        <v>120</v>
      </c>
      <c r="F32" s="115">
        <v>7</v>
      </c>
      <c r="G32" s="169">
        <v>751</v>
      </c>
      <c r="H32" s="80">
        <v>15</v>
      </c>
      <c r="I32" s="114">
        <v>14</v>
      </c>
      <c r="J32" s="109">
        <v>2</v>
      </c>
      <c r="K32" s="108">
        <v>341</v>
      </c>
      <c r="L32" s="108">
        <v>1</v>
      </c>
      <c r="M32" s="108"/>
      <c r="N32" s="110">
        <v>1</v>
      </c>
      <c r="O32" s="121"/>
      <c r="P32" s="108"/>
      <c r="Q32" s="108"/>
      <c r="R32" s="123"/>
      <c r="S32" s="109">
        <v>4</v>
      </c>
      <c r="T32" s="108"/>
      <c r="U32" s="108"/>
      <c r="V32" s="110"/>
      <c r="W32" s="114">
        <v>5</v>
      </c>
      <c r="X32" s="149">
        <f t="shared" si="0"/>
        <v>50.06666666666667</v>
      </c>
    </row>
    <row r="33" spans="2:24" x14ac:dyDescent="0.25">
      <c r="B33" s="5">
        <v>29</v>
      </c>
      <c r="C33" s="184" t="s">
        <v>174</v>
      </c>
      <c r="D33" s="172" t="s">
        <v>195</v>
      </c>
      <c r="E33" s="172" t="s">
        <v>120</v>
      </c>
      <c r="F33" s="113">
        <v>6</v>
      </c>
      <c r="G33" s="169">
        <v>704</v>
      </c>
      <c r="H33" s="80">
        <v>10</v>
      </c>
      <c r="I33" s="114">
        <v>10</v>
      </c>
      <c r="J33" s="109"/>
      <c r="K33" s="108">
        <v>268</v>
      </c>
      <c r="L33" s="108">
        <v>1</v>
      </c>
      <c r="M33" s="108"/>
      <c r="N33" s="110">
        <v>2</v>
      </c>
      <c r="O33" s="121">
        <v>2</v>
      </c>
      <c r="P33" s="108"/>
      <c r="Q33" s="108">
        <v>2</v>
      </c>
      <c r="R33" s="123">
        <v>68</v>
      </c>
      <c r="S33" s="109">
        <v>3</v>
      </c>
      <c r="T33" s="108"/>
      <c r="U33" s="108"/>
      <c r="V33" s="110"/>
      <c r="W33" s="114">
        <v>190.5</v>
      </c>
      <c r="X33" s="149">
        <f t="shared" si="0"/>
        <v>70.400000000000006</v>
      </c>
    </row>
    <row r="34" spans="2:24" x14ac:dyDescent="0.25">
      <c r="B34" s="5">
        <v>30</v>
      </c>
      <c r="C34" s="183" t="s">
        <v>160</v>
      </c>
      <c r="D34" s="176" t="s">
        <v>171</v>
      </c>
      <c r="E34" s="172" t="s">
        <v>120</v>
      </c>
      <c r="F34" s="113">
        <v>8</v>
      </c>
      <c r="G34" s="169">
        <v>695</v>
      </c>
      <c r="H34" s="80">
        <v>12</v>
      </c>
      <c r="I34" s="114">
        <v>12</v>
      </c>
      <c r="J34" s="109"/>
      <c r="K34" s="108">
        <v>235</v>
      </c>
      <c r="L34" s="108">
        <v>2</v>
      </c>
      <c r="M34" s="108"/>
      <c r="N34" s="110">
        <v>2</v>
      </c>
      <c r="O34" s="121"/>
      <c r="P34" s="108"/>
      <c r="Q34" s="108"/>
      <c r="R34" s="123"/>
      <c r="S34" s="109">
        <v>5</v>
      </c>
      <c r="T34" s="108"/>
      <c r="U34" s="108"/>
      <c r="V34" s="110"/>
      <c r="W34" s="114">
        <v>44</v>
      </c>
      <c r="X34" s="149">
        <f t="shared" si="0"/>
        <v>57.916666666666664</v>
      </c>
    </row>
    <row r="35" spans="2:24" x14ac:dyDescent="0.25">
      <c r="B35" s="5">
        <v>31</v>
      </c>
      <c r="C35" s="186" t="s">
        <v>141</v>
      </c>
      <c r="D35" s="80" t="s">
        <v>169</v>
      </c>
      <c r="E35" s="80" t="s">
        <v>114</v>
      </c>
      <c r="F35" s="114">
        <v>6</v>
      </c>
      <c r="G35" s="169">
        <v>686</v>
      </c>
      <c r="H35" s="80">
        <v>11</v>
      </c>
      <c r="I35" s="114">
        <v>8</v>
      </c>
      <c r="J35" s="109">
        <v>5</v>
      </c>
      <c r="K35" s="108">
        <v>77</v>
      </c>
      <c r="L35" s="108">
        <v>1</v>
      </c>
      <c r="M35" s="108"/>
      <c r="N35" s="110"/>
      <c r="O35" s="121">
        <v>16</v>
      </c>
      <c r="P35" s="108"/>
      <c r="Q35" s="108">
        <v>20</v>
      </c>
      <c r="R35" s="123">
        <v>402</v>
      </c>
      <c r="S35" s="109">
        <v>1</v>
      </c>
      <c r="T35" s="108"/>
      <c r="U35" s="108"/>
      <c r="V35" s="110"/>
      <c r="W35" s="114">
        <v>0</v>
      </c>
      <c r="X35" s="149">
        <f t="shared" si="0"/>
        <v>62.363636363636367</v>
      </c>
    </row>
    <row r="36" spans="2:24" x14ac:dyDescent="0.25">
      <c r="B36" s="5">
        <v>32</v>
      </c>
      <c r="C36" s="183" t="s">
        <v>194</v>
      </c>
      <c r="D36" s="176" t="s">
        <v>195</v>
      </c>
      <c r="E36" s="172" t="s">
        <v>120</v>
      </c>
      <c r="F36" s="113">
        <v>7</v>
      </c>
      <c r="G36" s="169">
        <v>686</v>
      </c>
      <c r="H36" s="80">
        <v>17</v>
      </c>
      <c r="I36" s="114">
        <v>15</v>
      </c>
      <c r="J36" s="109">
        <v>3</v>
      </c>
      <c r="K36" s="108">
        <v>231</v>
      </c>
      <c r="L36" s="108"/>
      <c r="M36" s="108"/>
      <c r="N36" s="110">
        <v>1</v>
      </c>
      <c r="O36" s="121"/>
      <c r="P36" s="108"/>
      <c r="Q36" s="108"/>
      <c r="R36" s="123"/>
      <c r="S36" s="109">
        <v>4</v>
      </c>
      <c r="T36" s="108"/>
      <c r="U36" s="108"/>
      <c r="V36" s="110"/>
      <c r="W36" s="114">
        <v>24</v>
      </c>
      <c r="X36" s="149">
        <f t="shared" si="0"/>
        <v>40.352941176470587</v>
      </c>
    </row>
    <row r="37" spans="2:24" x14ac:dyDescent="0.25">
      <c r="B37" s="5">
        <v>33</v>
      </c>
      <c r="C37" s="184" t="s">
        <v>121</v>
      </c>
      <c r="D37" s="172" t="s">
        <v>169</v>
      </c>
      <c r="E37" s="172" t="s">
        <v>115</v>
      </c>
      <c r="F37" s="113">
        <v>6</v>
      </c>
      <c r="G37" s="169">
        <v>680</v>
      </c>
      <c r="H37" s="80">
        <v>17</v>
      </c>
      <c r="I37" s="114">
        <v>12</v>
      </c>
      <c r="J37" s="109">
        <v>4</v>
      </c>
      <c r="K37" s="108">
        <v>165</v>
      </c>
      <c r="L37" s="108"/>
      <c r="M37" s="108"/>
      <c r="N37" s="110"/>
      <c r="O37" s="121"/>
      <c r="P37" s="108"/>
      <c r="Q37" s="108"/>
      <c r="R37" s="123">
        <v>14</v>
      </c>
      <c r="S37" s="109">
        <v>4</v>
      </c>
      <c r="T37" s="108">
        <v>9</v>
      </c>
      <c r="U37" s="108">
        <v>1</v>
      </c>
      <c r="V37" s="110">
        <v>28</v>
      </c>
      <c r="W37" s="114">
        <v>23</v>
      </c>
      <c r="X37" s="149">
        <f t="shared" si="0"/>
        <v>40</v>
      </c>
    </row>
    <row r="38" spans="2:24" x14ac:dyDescent="0.25">
      <c r="B38" s="5">
        <v>34</v>
      </c>
      <c r="C38" s="183" t="s">
        <v>162</v>
      </c>
      <c r="D38" s="176" t="s">
        <v>163</v>
      </c>
      <c r="E38" s="172" t="s">
        <v>114</v>
      </c>
      <c r="F38" s="113">
        <v>7</v>
      </c>
      <c r="G38" s="169">
        <v>576.5</v>
      </c>
      <c r="H38" s="80">
        <v>13</v>
      </c>
      <c r="I38" s="114">
        <v>9</v>
      </c>
      <c r="J38" s="109">
        <v>5</v>
      </c>
      <c r="K38" s="108">
        <v>22</v>
      </c>
      <c r="L38" s="108">
        <v>3</v>
      </c>
      <c r="M38" s="108"/>
      <c r="N38" s="110"/>
      <c r="O38" s="121">
        <v>14</v>
      </c>
      <c r="P38" s="108"/>
      <c r="Q38" s="108">
        <v>19</v>
      </c>
      <c r="R38" s="123">
        <v>401</v>
      </c>
      <c r="S38" s="109">
        <v>1</v>
      </c>
      <c r="T38" s="108"/>
      <c r="U38" s="108"/>
      <c r="V38" s="110"/>
      <c r="W38" s="114">
        <v>15.5</v>
      </c>
      <c r="X38" s="149">
        <f t="shared" si="0"/>
        <v>44.346153846153847</v>
      </c>
    </row>
    <row r="39" spans="2:24" x14ac:dyDescent="0.25">
      <c r="B39" s="5">
        <v>35</v>
      </c>
      <c r="C39" s="184" t="s">
        <v>213</v>
      </c>
      <c r="D39" s="172" t="s">
        <v>205</v>
      </c>
      <c r="E39" s="172" t="s">
        <v>114</v>
      </c>
      <c r="F39" s="113">
        <v>6</v>
      </c>
      <c r="G39" s="169">
        <v>566</v>
      </c>
      <c r="H39" s="80">
        <v>12</v>
      </c>
      <c r="I39" s="114">
        <v>9</v>
      </c>
      <c r="J39" s="109">
        <v>2</v>
      </c>
      <c r="K39" s="108">
        <v>142</v>
      </c>
      <c r="L39" s="108"/>
      <c r="M39" s="108"/>
      <c r="N39" s="110">
        <v>1</v>
      </c>
      <c r="O39" s="121">
        <v>6</v>
      </c>
      <c r="P39" s="108"/>
      <c r="Q39" s="108">
        <v>4</v>
      </c>
      <c r="R39" s="123">
        <v>262</v>
      </c>
      <c r="S39" s="109">
        <v>4</v>
      </c>
      <c r="T39" s="108"/>
      <c r="U39" s="108"/>
      <c r="V39" s="110"/>
      <c r="W39" s="114">
        <v>9.5</v>
      </c>
      <c r="X39" s="149">
        <f t="shared" si="0"/>
        <v>47.166666666666664</v>
      </c>
    </row>
    <row r="40" spans="2:24" x14ac:dyDescent="0.25">
      <c r="B40" s="5">
        <v>36</v>
      </c>
      <c r="C40" s="183" t="s">
        <v>166</v>
      </c>
      <c r="D40" s="176" t="s">
        <v>215</v>
      </c>
      <c r="E40" s="172" t="s">
        <v>126</v>
      </c>
      <c r="F40" s="113">
        <v>6</v>
      </c>
      <c r="G40" s="169">
        <v>560</v>
      </c>
      <c r="H40" s="80">
        <v>10</v>
      </c>
      <c r="I40" s="114">
        <v>9</v>
      </c>
      <c r="J40" s="109"/>
      <c r="K40" s="108">
        <v>203</v>
      </c>
      <c r="L40" s="108"/>
      <c r="M40" s="108"/>
      <c r="N40" s="110">
        <v>1</v>
      </c>
      <c r="O40" s="121">
        <v>5</v>
      </c>
      <c r="P40" s="108"/>
      <c r="Q40" s="108">
        <v>3</v>
      </c>
      <c r="R40" s="123">
        <v>206</v>
      </c>
      <c r="S40" s="109">
        <v>3</v>
      </c>
      <c r="T40" s="108"/>
      <c r="U40" s="108"/>
      <c r="V40" s="110"/>
      <c r="W40" s="114">
        <v>22.5</v>
      </c>
      <c r="X40" s="149">
        <f t="shared" si="0"/>
        <v>56</v>
      </c>
    </row>
    <row r="41" spans="2:24" x14ac:dyDescent="0.25">
      <c r="B41" s="5">
        <v>37</v>
      </c>
      <c r="C41" s="184" t="s">
        <v>166</v>
      </c>
      <c r="D41" s="172" t="s">
        <v>183</v>
      </c>
      <c r="E41" s="172" t="s">
        <v>114</v>
      </c>
      <c r="F41" s="113">
        <v>6</v>
      </c>
      <c r="G41" s="169">
        <v>541.5</v>
      </c>
      <c r="H41" s="80">
        <v>15</v>
      </c>
      <c r="I41" s="114">
        <v>11</v>
      </c>
      <c r="J41" s="109">
        <v>4</v>
      </c>
      <c r="K41" s="108">
        <v>150</v>
      </c>
      <c r="L41" s="108">
        <v>1</v>
      </c>
      <c r="M41" s="108"/>
      <c r="N41" s="110">
        <v>1</v>
      </c>
      <c r="O41" s="121">
        <v>3</v>
      </c>
      <c r="P41" s="108"/>
      <c r="Q41" s="108">
        <v>1</v>
      </c>
      <c r="R41" s="123">
        <v>97</v>
      </c>
      <c r="S41" s="109">
        <v>1</v>
      </c>
      <c r="T41" s="108"/>
      <c r="U41" s="108"/>
      <c r="V41" s="110"/>
      <c r="W41" s="114">
        <v>34</v>
      </c>
      <c r="X41" s="149">
        <f t="shared" si="0"/>
        <v>36.1</v>
      </c>
    </row>
    <row r="42" spans="2:24" x14ac:dyDescent="0.25">
      <c r="B42" s="5">
        <v>38</v>
      </c>
      <c r="C42" s="212" t="s">
        <v>179</v>
      </c>
      <c r="D42" s="213" t="s">
        <v>180</v>
      </c>
      <c r="E42" s="80" t="s">
        <v>120</v>
      </c>
      <c r="F42" s="114">
        <v>8</v>
      </c>
      <c r="G42" s="169">
        <v>532.5</v>
      </c>
      <c r="H42" s="80">
        <v>12</v>
      </c>
      <c r="I42" s="114">
        <v>12</v>
      </c>
      <c r="J42" s="109">
        <v>3</v>
      </c>
      <c r="K42" s="108">
        <v>205</v>
      </c>
      <c r="L42" s="108"/>
      <c r="M42" s="108"/>
      <c r="N42" s="110">
        <v>1</v>
      </c>
      <c r="O42" s="121">
        <v>2</v>
      </c>
      <c r="P42" s="108"/>
      <c r="Q42" s="108"/>
      <c r="R42" s="123">
        <v>65</v>
      </c>
      <c r="S42" s="109"/>
      <c r="T42" s="108"/>
      <c r="U42" s="108"/>
      <c r="V42" s="110"/>
      <c r="W42" s="114">
        <v>0</v>
      </c>
      <c r="X42" s="149">
        <f t="shared" si="0"/>
        <v>44.375</v>
      </c>
    </row>
    <row r="43" spans="2:24" x14ac:dyDescent="0.25">
      <c r="B43" s="5">
        <v>39</v>
      </c>
      <c r="C43" s="184" t="s">
        <v>124</v>
      </c>
      <c r="D43" s="172" t="s">
        <v>134</v>
      </c>
      <c r="E43" s="172" t="s">
        <v>114</v>
      </c>
      <c r="F43" s="113">
        <v>8</v>
      </c>
      <c r="G43" s="169">
        <v>531</v>
      </c>
      <c r="H43" s="80">
        <v>4</v>
      </c>
      <c r="I43" s="114">
        <v>3</v>
      </c>
      <c r="J43" s="109"/>
      <c r="K43" s="108">
        <v>16</v>
      </c>
      <c r="L43" s="108">
        <v>1</v>
      </c>
      <c r="M43" s="108"/>
      <c r="N43" s="110"/>
      <c r="O43" s="121">
        <v>10</v>
      </c>
      <c r="P43" s="108">
        <v>1</v>
      </c>
      <c r="Q43" s="108">
        <v>12</v>
      </c>
      <c r="R43" s="123">
        <v>200</v>
      </c>
      <c r="S43" s="109"/>
      <c r="T43" s="108"/>
      <c r="U43" s="108"/>
      <c r="V43" s="110"/>
      <c r="W43" s="114">
        <v>0</v>
      </c>
      <c r="X43" s="149">
        <f t="shared" si="0"/>
        <v>132.75</v>
      </c>
    </row>
    <row r="44" spans="2:24" x14ac:dyDescent="0.25">
      <c r="B44" s="5">
        <v>40</v>
      </c>
      <c r="C44" s="183" t="s">
        <v>118</v>
      </c>
      <c r="D44" s="176" t="s">
        <v>137</v>
      </c>
      <c r="E44" s="172" t="s">
        <v>114</v>
      </c>
      <c r="F44" s="113">
        <v>5</v>
      </c>
      <c r="G44" s="169">
        <v>528</v>
      </c>
      <c r="H44" s="80">
        <v>16</v>
      </c>
      <c r="I44" s="114">
        <v>11</v>
      </c>
      <c r="J44" s="109">
        <v>1</v>
      </c>
      <c r="K44" s="108">
        <v>42</v>
      </c>
      <c r="L44" s="108">
        <v>4</v>
      </c>
      <c r="M44" s="108"/>
      <c r="N44" s="110"/>
      <c r="O44" s="121">
        <v>7</v>
      </c>
      <c r="P44" s="108"/>
      <c r="Q44" s="108">
        <v>9</v>
      </c>
      <c r="R44" s="123">
        <v>248</v>
      </c>
      <c r="S44" s="109">
        <v>8</v>
      </c>
      <c r="T44" s="108"/>
      <c r="U44" s="108"/>
      <c r="V44" s="110"/>
      <c r="W44" s="114">
        <v>19</v>
      </c>
      <c r="X44" s="149">
        <f t="shared" si="0"/>
        <v>33</v>
      </c>
    </row>
    <row r="45" spans="2:24" x14ac:dyDescent="0.25">
      <c r="B45" s="5">
        <v>41</v>
      </c>
      <c r="C45" s="184" t="s">
        <v>129</v>
      </c>
      <c r="D45" s="172" t="s">
        <v>180</v>
      </c>
      <c r="E45" s="172" t="s">
        <v>115</v>
      </c>
      <c r="F45" s="113">
        <v>7</v>
      </c>
      <c r="G45" s="169">
        <v>501</v>
      </c>
      <c r="H45" s="80">
        <v>15</v>
      </c>
      <c r="I45" s="114">
        <v>6</v>
      </c>
      <c r="J45" s="109">
        <v>4</v>
      </c>
      <c r="K45" s="108">
        <v>41</v>
      </c>
      <c r="L45" s="108"/>
      <c r="M45" s="108"/>
      <c r="N45" s="110"/>
      <c r="O45" s="121"/>
      <c r="P45" s="108"/>
      <c r="Q45" s="108"/>
      <c r="R45" s="123"/>
      <c r="S45" s="109"/>
      <c r="T45" s="232">
        <v>13</v>
      </c>
      <c r="U45" s="108">
        <v>2</v>
      </c>
      <c r="V45" s="110">
        <v>60</v>
      </c>
      <c r="W45" s="114">
        <v>6</v>
      </c>
      <c r="X45" s="149">
        <f t="shared" si="0"/>
        <v>33.4</v>
      </c>
    </row>
    <row r="46" spans="2:24" x14ac:dyDescent="0.25">
      <c r="B46" s="5">
        <v>42</v>
      </c>
      <c r="C46" s="183" t="s">
        <v>144</v>
      </c>
      <c r="D46" s="176" t="s">
        <v>145</v>
      </c>
      <c r="E46" s="172" t="s">
        <v>120</v>
      </c>
      <c r="F46" s="113">
        <v>5</v>
      </c>
      <c r="G46" s="169">
        <v>491</v>
      </c>
      <c r="H46" s="80">
        <v>15</v>
      </c>
      <c r="I46" s="114">
        <v>14</v>
      </c>
      <c r="J46" s="109"/>
      <c r="K46" s="108">
        <v>130</v>
      </c>
      <c r="L46" s="108">
        <v>2</v>
      </c>
      <c r="M46" s="108"/>
      <c r="N46" s="110"/>
      <c r="O46" s="121">
        <v>4</v>
      </c>
      <c r="P46" s="108"/>
      <c r="Q46" s="108">
        <v>2</v>
      </c>
      <c r="R46" s="123">
        <v>60</v>
      </c>
      <c r="S46" s="109">
        <v>2</v>
      </c>
      <c r="T46" s="108">
        <v>1</v>
      </c>
      <c r="U46" s="108">
        <v>2</v>
      </c>
      <c r="V46" s="110">
        <v>29</v>
      </c>
      <c r="W46" s="114">
        <v>40</v>
      </c>
      <c r="X46" s="149">
        <f t="shared" si="0"/>
        <v>32.733333333333334</v>
      </c>
    </row>
    <row r="47" spans="2:24" x14ac:dyDescent="0.25">
      <c r="B47" s="5">
        <v>43</v>
      </c>
      <c r="C47" s="184" t="s">
        <v>184</v>
      </c>
      <c r="D47" s="172" t="s">
        <v>183</v>
      </c>
      <c r="E47" s="172" t="s">
        <v>120</v>
      </c>
      <c r="F47" s="113">
        <v>4</v>
      </c>
      <c r="G47" s="169">
        <v>482</v>
      </c>
      <c r="H47" s="80">
        <v>16</v>
      </c>
      <c r="I47" s="114">
        <v>12</v>
      </c>
      <c r="J47" s="109">
        <v>2</v>
      </c>
      <c r="K47" s="108">
        <v>202</v>
      </c>
      <c r="L47" s="108">
        <v>2</v>
      </c>
      <c r="M47" s="108"/>
      <c r="N47" s="110"/>
      <c r="O47" s="121"/>
      <c r="P47" s="108"/>
      <c r="Q47" s="108"/>
      <c r="R47" s="123"/>
      <c r="S47" s="109">
        <v>6</v>
      </c>
      <c r="T47" s="108">
        <v>1</v>
      </c>
      <c r="U47" s="108"/>
      <c r="V47" s="110">
        <v>80</v>
      </c>
      <c r="W47" s="114">
        <v>41</v>
      </c>
      <c r="X47" s="149">
        <f t="shared" si="0"/>
        <v>30.125</v>
      </c>
    </row>
    <row r="48" spans="2:24" x14ac:dyDescent="0.25">
      <c r="B48" s="5">
        <v>44</v>
      </c>
      <c r="C48" s="183" t="s">
        <v>121</v>
      </c>
      <c r="D48" s="176" t="s">
        <v>178</v>
      </c>
      <c r="E48" s="172" t="s">
        <v>120</v>
      </c>
      <c r="F48" s="113">
        <v>7</v>
      </c>
      <c r="G48" s="169">
        <v>478.5</v>
      </c>
      <c r="H48" s="80">
        <v>14</v>
      </c>
      <c r="I48" s="114">
        <v>12</v>
      </c>
      <c r="J48" s="109">
        <v>1</v>
      </c>
      <c r="K48" s="108">
        <v>86</v>
      </c>
      <c r="L48" s="108">
        <v>1</v>
      </c>
      <c r="M48" s="108"/>
      <c r="N48" s="110"/>
      <c r="O48" s="121">
        <v>1</v>
      </c>
      <c r="P48" s="108"/>
      <c r="Q48" s="108">
        <v>1</v>
      </c>
      <c r="R48" s="123">
        <v>5</v>
      </c>
      <c r="S48" s="109">
        <v>8</v>
      </c>
      <c r="T48" s="108"/>
      <c r="U48" s="108"/>
      <c r="V48" s="110"/>
      <c r="W48" s="114">
        <v>65</v>
      </c>
      <c r="X48" s="149">
        <f t="shared" si="0"/>
        <v>34.178571428571431</v>
      </c>
    </row>
    <row r="49" spans="1:24" x14ac:dyDescent="0.25">
      <c r="B49" s="5">
        <v>45</v>
      </c>
      <c r="C49" s="184" t="s">
        <v>156</v>
      </c>
      <c r="D49" s="172" t="s">
        <v>159</v>
      </c>
      <c r="E49" s="172" t="s">
        <v>128</v>
      </c>
      <c r="F49" s="113">
        <v>6</v>
      </c>
      <c r="G49" s="169">
        <v>471</v>
      </c>
      <c r="H49" s="80">
        <v>3</v>
      </c>
      <c r="I49" s="114">
        <v>3</v>
      </c>
      <c r="J49" s="109"/>
      <c r="K49" s="108">
        <v>186</v>
      </c>
      <c r="L49" s="108"/>
      <c r="M49" s="108"/>
      <c r="N49" s="110">
        <v>2</v>
      </c>
      <c r="O49" s="121"/>
      <c r="P49" s="108"/>
      <c r="Q49" s="108"/>
      <c r="R49" s="123"/>
      <c r="S49" s="109">
        <v>2</v>
      </c>
      <c r="T49" s="108"/>
      <c r="U49" s="108"/>
      <c r="V49" s="110"/>
      <c r="W49" s="114">
        <v>0</v>
      </c>
      <c r="X49" s="149">
        <f t="shared" si="0"/>
        <v>157</v>
      </c>
    </row>
    <row r="50" spans="1:24" x14ac:dyDescent="0.25">
      <c r="B50" s="5">
        <v>46</v>
      </c>
      <c r="C50" s="183" t="s">
        <v>187</v>
      </c>
      <c r="D50" s="176" t="s">
        <v>188</v>
      </c>
      <c r="E50" s="172" t="s">
        <v>114</v>
      </c>
      <c r="F50" s="113">
        <v>6</v>
      </c>
      <c r="G50" s="169">
        <v>462.5</v>
      </c>
      <c r="H50" s="80">
        <v>8</v>
      </c>
      <c r="I50" s="114">
        <v>8</v>
      </c>
      <c r="J50" s="109">
        <v>1</v>
      </c>
      <c r="K50" s="108">
        <v>91</v>
      </c>
      <c r="L50" s="108">
        <v>1</v>
      </c>
      <c r="M50" s="108"/>
      <c r="N50" s="110"/>
      <c r="O50" s="121">
        <v>11</v>
      </c>
      <c r="P50" s="108"/>
      <c r="Q50" s="108">
        <v>8</v>
      </c>
      <c r="R50" s="123">
        <v>247</v>
      </c>
      <c r="S50" s="109">
        <v>1</v>
      </c>
      <c r="T50" s="108"/>
      <c r="U50" s="108"/>
      <c r="V50" s="110"/>
      <c r="W50" s="114">
        <v>0</v>
      </c>
      <c r="X50" s="149">
        <f t="shared" si="0"/>
        <v>57.8125</v>
      </c>
    </row>
    <row r="51" spans="1:24" x14ac:dyDescent="0.25">
      <c r="B51" s="5">
        <v>47</v>
      </c>
      <c r="C51" s="184" t="s">
        <v>201</v>
      </c>
      <c r="D51" s="172" t="s">
        <v>202</v>
      </c>
      <c r="E51" s="172" t="s">
        <v>120</v>
      </c>
      <c r="F51" s="113">
        <v>8</v>
      </c>
      <c r="G51" s="169">
        <v>441</v>
      </c>
      <c r="H51" s="80">
        <v>11</v>
      </c>
      <c r="I51" s="114">
        <v>10</v>
      </c>
      <c r="J51" s="109">
        <v>1</v>
      </c>
      <c r="K51" s="108">
        <v>181</v>
      </c>
      <c r="L51" s="108">
        <v>1</v>
      </c>
      <c r="M51" s="108"/>
      <c r="N51" s="110"/>
      <c r="O51" s="121"/>
      <c r="P51" s="108"/>
      <c r="Q51" s="108"/>
      <c r="R51" s="123"/>
      <c r="S51" s="109">
        <v>5</v>
      </c>
      <c r="T51" s="108"/>
      <c r="U51" s="108"/>
      <c r="V51" s="110"/>
      <c r="W51" s="114">
        <v>82</v>
      </c>
      <c r="X51" s="149">
        <f t="shared" si="0"/>
        <v>40.090909090909093</v>
      </c>
    </row>
    <row r="52" spans="1:24" x14ac:dyDescent="0.25">
      <c r="B52" s="5">
        <v>48</v>
      </c>
      <c r="C52" s="183" t="s">
        <v>208</v>
      </c>
      <c r="D52" s="176" t="s">
        <v>209</v>
      </c>
      <c r="E52" s="172" t="s">
        <v>120</v>
      </c>
      <c r="F52" s="113">
        <v>5</v>
      </c>
      <c r="G52" s="169">
        <v>426</v>
      </c>
      <c r="H52" s="80">
        <v>14</v>
      </c>
      <c r="I52" s="114">
        <v>9</v>
      </c>
      <c r="J52" s="109">
        <v>2</v>
      </c>
      <c r="K52" s="108">
        <v>81</v>
      </c>
      <c r="L52" s="108">
        <v>2</v>
      </c>
      <c r="M52" s="108"/>
      <c r="N52" s="110"/>
      <c r="O52" s="121"/>
      <c r="P52" s="108"/>
      <c r="Q52" s="108"/>
      <c r="R52" s="123"/>
      <c r="S52" s="109">
        <v>8</v>
      </c>
      <c r="T52" s="108"/>
      <c r="U52" s="108"/>
      <c r="V52" s="110"/>
      <c r="W52" s="114">
        <v>10</v>
      </c>
      <c r="X52" s="149">
        <f t="shared" si="0"/>
        <v>30.428571428571427</v>
      </c>
    </row>
    <row r="53" spans="1:24" x14ac:dyDescent="0.25">
      <c r="B53" s="5">
        <v>49</v>
      </c>
      <c r="C53" s="184" t="s">
        <v>130</v>
      </c>
      <c r="D53" s="172" t="s">
        <v>212</v>
      </c>
      <c r="E53" s="172" t="s">
        <v>114</v>
      </c>
      <c r="F53" s="113">
        <v>6</v>
      </c>
      <c r="G53" s="169">
        <v>386</v>
      </c>
      <c r="H53" s="80">
        <v>12</v>
      </c>
      <c r="I53" s="114">
        <v>9</v>
      </c>
      <c r="J53" s="109">
        <v>2</v>
      </c>
      <c r="K53" s="108">
        <v>22</v>
      </c>
      <c r="L53" s="108">
        <v>3</v>
      </c>
      <c r="M53" s="108"/>
      <c r="N53" s="110"/>
      <c r="O53" s="121">
        <v>5</v>
      </c>
      <c r="P53" s="108"/>
      <c r="Q53" s="108">
        <v>6</v>
      </c>
      <c r="R53" s="123">
        <v>232</v>
      </c>
      <c r="S53" s="109">
        <v>7</v>
      </c>
      <c r="T53" s="108"/>
      <c r="U53" s="108"/>
      <c r="V53" s="110"/>
      <c r="W53" s="114">
        <v>26.5</v>
      </c>
      <c r="X53" s="149">
        <f t="shared" si="0"/>
        <v>32.166666666666664</v>
      </c>
    </row>
    <row r="54" spans="1:24" x14ac:dyDescent="0.25">
      <c r="B54" s="5">
        <v>50</v>
      </c>
      <c r="C54" s="183" t="s">
        <v>255</v>
      </c>
      <c r="D54" s="176" t="s">
        <v>155</v>
      </c>
      <c r="E54" s="172" t="s">
        <v>114</v>
      </c>
      <c r="F54" s="113">
        <v>6</v>
      </c>
      <c r="G54" s="169">
        <v>364.5</v>
      </c>
      <c r="H54" s="80">
        <v>6</v>
      </c>
      <c r="I54" s="114">
        <v>5</v>
      </c>
      <c r="J54" s="109">
        <v>1</v>
      </c>
      <c r="K54" s="108">
        <v>111</v>
      </c>
      <c r="L54" s="108"/>
      <c r="M54" s="108"/>
      <c r="N54" s="110"/>
      <c r="O54" s="121">
        <v>6</v>
      </c>
      <c r="P54" s="108"/>
      <c r="Q54" s="108">
        <v>5</v>
      </c>
      <c r="R54" s="123">
        <v>83</v>
      </c>
      <c r="S54" s="109"/>
      <c r="T54" s="108"/>
      <c r="U54" s="108"/>
      <c r="V54" s="110"/>
      <c r="W54" s="114">
        <v>120</v>
      </c>
      <c r="X54" s="149">
        <f t="shared" si="0"/>
        <v>60.75</v>
      </c>
    </row>
    <row r="55" spans="1:24" x14ac:dyDescent="0.25">
      <c r="B55" s="5">
        <v>51</v>
      </c>
      <c r="C55" s="184" t="s">
        <v>182</v>
      </c>
      <c r="D55" s="172" t="s">
        <v>183</v>
      </c>
      <c r="E55" s="172" t="s">
        <v>120</v>
      </c>
      <c r="F55" s="113">
        <v>7</v>
      </c>
      <c r="G55" s="169">
        <v>345</v>
      </c>
      <c r="H55" s="80">
        <v>14</v>
      </c>
      <c r="I55" s="114">
        <v>11</v>
      </c>
      <c r="J55" s="109">
        <v>3</v>
      </c>
      <c r="K55" s="108">
        <v>90</v>
      </c>
      <c r="L55" s="108">
        <v>1</v>
      </c>
      <c r="M55" s="108"/>
      <c r="N55" s="110"/>
      <c r="O55" s="121"/>
      <c r="P55" s="108"/>
      <c r="Q55" s="108"/>
      <c r="R55" s="123"/>
      <c r="S55" s="109">
        <v>2</v>
      </c>
      <c r="T55" s="108"/>
      <c r="U55" s="108"/>
      <c r="V55" s="110"/>
      <c r="W55" s="114">
        <v>51</v>
      </c>
      <c r="X55" s="149">
        <f t="shared" si="0"/>
        <v>24.642857142857142</v>
      </c>
    </row>
    <row r="56" spans="1:24" x14ac:dyDescent="0.25">
      <c r="B56" s="5">
        <v>52</v>
      </c>
      <c r="C56" s="183" t="s">
        <v>119</v>
      </c>
      <c r="D56" s="176" t="s">
        <v>133</v>
      </c>
      <c r="E56" s="172" t="s">
        <v>114</v>
      </c>
      <c r="F56" s="113">
        <v>6</v>
      </c>
      <c r="G56" s="169">
        <v>341.5</v>
      </c>
      <c r="H56" s="80">
        <v>10</v>
      </c>
      <c r="I56" s="114">
        <v>9</v>
      </c>
      <c r="J56" s="109"/>
      <c r="K56" s="108">
        <v>90</v>
      </c>
      <c r="L56" s="108">
        <v>2</v>
      </c>
      <c r="M56" s="108"/>
      <c r="N56" s="110"/>
      <c r="O56" s="121">
        <v>1</v>
      </c>
      <c r="P56" s="108"/>
      <c r="Q56" s="108">
        <v>3</v>
      </c>
      <c r="R56" s="123">
        <v>165</v>
      </c>
      <c r="S56" s="109">
        <v>6</v>
      </c>
      <c r="T56" s="108">
        <v>1</v>
      </c>
      <c r="U56" s="108">
        <v>1</v>
      </c>
      <c r="V56" s="110">
        <v>6</v>
      </c>
      <c r="W56" s="114">
        <v>0</v>
      </c>
      <c r="X56" s="149">
        <f t="shared" si="0"/>
        <v>34.15</v>
      </c>
    </row>
    <row r="57" spans="1:24" x14ac:dyDescent="0.25">
      <c r="B57" s="5">
        <v>53</v>
      </c>
      <c r="C57" s="184" t="s">
        <v>143</v>
      </c>
      <c r="D57" s="172" t="s">
        <v>142</v>
      </c>
      <c r="E57" s="172" t="s">
        <v>114</v>
      </c>
      <c r="F57" s="113">
        <v>5</v>
      </c>
      <c r="G57" s="169">
        <v>321</v>
      </c>
      <c r="H57" s="80">
        <v>11</v>
      </c>
      <c r="I57" s="114">
        <v>10</v>
      </c>
      <c r="J57" s="109"/>
      <c r="K57" s="108">
        <v>110</v>
      </c>
      <c r="L57" s="108">
        <v>1</v>
      </c>
      <c r="M57" s="108"/>
      <c r="N57" s="110"/>
      <c r="O57" s="121">
        <v>2</v>
      </c>
      <c r="P57" s="108"/>
      <c r="Q57" s="108">
        <v>2</v>
      </c>
      <c r="R57" s="123">
        <v>152</v>
      </c>
      <c r="S57" s="109">
        <v>4</v>
      </c>
      <c r="T57" s="108"/>
      <c r="U57" s="108"/>
      <c r="V57" s="110">
        <v>13</v>
      </c>
      <c r="W57" s="114">
        <v>8.5</v>
      </c>
      <c r="X57" s="149">
        <f t="shared" si="0"/>
        <v>29.181818181818183</v>
      </c>
    </row>
    <row r="58" spans="1:24" x14ac:dyDescent="0.25">
      <c r="B58" s="5">
        <v>54</v>
      </c>
      <c r="C58" s="183" t="s">
        <v>122</v>
      </c>
      <c r="D58" s="176" t="s">
        <v>123</v>
      </c>
      <c r="E58" s="172" t="s">
        <v>114</v>
      </c>
      <c r="F58" s="113">
        <v>7</v>
      </c>
      <c r="G58" s="169">
        <v>316.5</v>
      </c>
      <c r="H58" s="80">
        <v>10</v>
      </c>
      <c r="I58" s="114">
        <v>9</v>
      </c>
      <c r="J58" s="109">
        <v>1</v>
      </c>
      <c r="K58" s="108">
        <v>63</v>
      </c>
      <c r="L58" s="108">
        <v>2</v>
      </c>
      <c r="M58" s="108"/>
      <c r="N58" s="110"/>
      <c r="O58" s="121">
        <v>7</v>
      </c>
      <c r="P58" s="108"/>
      <c r="Q58" s="108">
        <v>2</v>
      </c>
      <c r="R58" s="123">
        <v>153</v>
      </c>
      <c r="S58" s="109"/>
      <c r="T58" s="108"/>
      <c r="U58" s="108"/>
      <c r="V58" s="110"/>
      <c r="W58" s="114">
        <v>-7.5</v>
      </c>
      <c r="X58" s="149">
        <f t="shared" si="0"/>
        <v>31.65</v>
      </c>
    </row>
    <row r="59" spans="1:24" x14ac:dyDescent="0.25">
      <c r="B59" s="5">
        <v>55</v>
      </c>
      <c r="C59" s="184" t="s">
        <v>231</v>
      </c>
      <c r="D59" s="172" t="s">
        <v>232</v>
      </c>
      <c r="E59" s="172" t="s">
        <v>233</v>
      </c>
      <c r="F59" s="113">
        <v>4</v>
      </c>
      <c r="G59" s="169">
        <v>305</v>
      </c>
      <c r="H59" s="80">
        <v>12</v>
      </c>
      <c r="I59" s="114">
        <v>12</v>
      </c>
      <c r="J59" s="109">
        <v>1</v>
      </c>
      <c r="K59" s="108">
        <v>43</v>
      </c>
      <c r="L59" s="108">
        <v>3</v>
      </c>
      <c r="M59" s="108"/>
      <c r="N59" s="110"/>
      <c r="O59" s="121">
        <v>4</v>
      </c>
      <c r="P59" s="108"/>
      <c r="Q59" s="108"/>
      <c r="R59" s="123">
        <v>108</v>
      </c>
      <c r="S59" s="109">
        <v>3</v>
      </c>
      <c r="T59" s="108">
        <v>5</v>
      </c>
      <c r="U59" s="108"/>
      <c r="V59" s="110">
        <v>104</v>
      </c>
      <c r="W59" s="114">
        <v>21</v>
      </c>
      <c r="X59" s="149">
        <f t="shared" si="0"/>
        <v>25.416666666666668</v>
      </c>
    </row>
    <row r="60" spans="1:24" x14ac:dyDescent="0.25">
      <c r="B60" s="5">
        <v>56</v>
      </c>
      <c r="C60" s="183" t="s">
        <v>146</v>
      </c>
      <c r="D60" s="176" t="s">
        <v>205</v>
      </c>
      <c r="E60" s="172" t="s">
        <v>114</v>
      </c>
      <c r="F60" s="113">
        <v>7</v>
      </c>
      <c r="G60" s="169">
        <v>303.5</v>
      </c>
      <c r="H60" s="80">
        <v>11</v>
      </c>
      <c r="I60" s="114">
        <v>9</v>
      </c>
      <c r="J60" s="109">
        <v>2</v>
      </c>
      <c r="K60" s="108">
        <v>28</v>
      </c>
      <c r="L60" s="108">
        <v>4</v>
      </c>
      <c r="M60" s="108"/>
      <c r="N60" s="110"/>
      <c r="O60" s="121">
        <v>7</v>
      </c>
      <c r="P60" s="108"/>
      <c r="Q60" s="108">
        <v>5</v>
      </c>
      <c r="R60" s="123">
        <v>169</v>
      </c>
      <c r="S60" s="109"/>
      <c r="T60" s="108"/>
      <c r="U60" s="108"/>
      <c r="V60" s="110"/>
      <c r="W60" s="114">
        <v>0</v>
      </c>
      <c r="X60" s="149">
        <f t="shared" si="0"/>
        <v>27.59090909090909</v>
      </c>
    </row>
    <row r="61" spans="1:24" x14ac:dyDescent="0.25">
      <c r="B61" s="5">
        <v>57</v>
      </c>
      <c r="C61" s="210" t="s">
        <v>196</v>
      </c>
      <c r="D61" s="200" t="s">
        <v>206</v>
      </c>
      <c r="E61" s="80" t="s">
        <v>120</v>
      </c>
      <c r="F61" s="114">
        <v>7</v>
      </c>
      <c r="G61" s="169">
        <v>301.5</v>
      </c>
      <c r="H61" s="80">
        <v>7</v>
      </c>
      <c r="I61" s="114">
        <v>6</v>
      </c>
      <c r="J61" s="109"/>
      <c r="K61" s="108">
        <v>108</v>
      </c>
      <c r="L61" s="108"/>
      <c r="M61" s="108"/>
      <c r="N61" s="110">
        <v>1</v>
      </c>
      <c r="O61" s="121"/>
      <c r="P61" s="108"/>
      <c r="Q61" s="108"/>
      <c r="R61" s="123">
        <v>13</v>
      </c>
      <c r="S61" s="109"/>
      <c r="T61" s="108"/>
      <c r="U61" s="108"/>
      <c r="V61" s="110"/>
      <c r="W61" s="114">
        <v>0</v>
      </c>
      <c r="X61" s="149">
        <f t="shared" si="0"/>
        <v>43.071428571428569</v>
      </c>
    </row>
    <row r="62" spans="1:24" x14ac:dyDescent="0.25">
      <c r="B62" s="5">
        <v>58</v>
      </c>
      <c r="C62" s="184" t="s">
        <v>138</v>
      </c>
      <c r="D62" s="172" t="s">
        <v>137</v>
      </c>
      <c r="E62" s="172" t="s">
        <v>120</v>
      </c>
      <c r="F62" s="113">
        <v>4</v>
      </c>
      <c r="G62" s="169">
        <v>299.5</v>
      </c>
      <c r="H62" s="80">
        <v>17</v>
      </c>
      <c r="I62" s="231">
        <v>16</v>
      </c>
      <c r="J62" s="109">
        <v>2</v>
      </c>
      <c r="K62" s="108">
        <v>21</v>
      </c>
      <c r="L62" s="232">
        <v>7</v>
      </c>
      <c r="M62" s="108"/>
      <c r="N62" s="110"/>
      <c r="O62" s="121">
        <v>6</v>
      </c>
      <c r="P62" s="108"/>
      <c r="Q62" s="108">
        <v>2</v>
      </c>
      <c r="R62" s="123">
        <v>223</v>
      </c>
      <c r="S62" s="109">
        <v>1</v>
      </c>
      <c r="T62" s="108"/>
      <c r="U62" s="108"/>
      <c r="V62" s="110"/>
      <c r="W62" s="114">
        <v>36.5</v>
      </c>
      <c r="X62" s="149">
        <f t="shared" si="0"/>
        <v>17.617647058823529</v>
      </c>
    </row>
    <row r="63" spans="1:24" s="155" customFormat="1" x14ac:dyDescent="0.25">
      <c r="A63" s="180"/>
      <c r="B63" s="5">
        <v>59</v>
      </c>
      <c r="C63" s="183" t="s">
        <v>192</v>
      </c>
      <c r="D63" s="176" t="s">
        <v>193</v>
      </c>
      <c r="E63" s="172" t="s">
        <v>115</v>
      </c>
      <c r="F63" s="113">
        <v>4</v>
      </c>
      <c r="G63" s="169">
        <v>298</v>
      </c>
      <c r="H63" s="80">
        <v>12</v>
      </c>
      <c r="I63" s="114">
        <v>11</v>
      </c>
      <c r="J63" s="109">
        <v>1</v>
      </c>
      <c r="K63" s="108">
        <v>99</v>
      </c>
      <c r="L63" s="108">
        <v>3</v>
      </c>
      <c r="M63" s="108"/>
      <c r="N63" s="110"/>
      <c r="O63" s="121"/>
      <c r="P63" s="108"/>
      <c r="Q63" s="108"/>
      <c r="R63" s="123"/>
      <c r="S63" s="109"/>
      <c r="T63" s="108">
        <v>5</v>
      </c>
      <c r="U63" s="108">
        <v>1</v>
      </c>
      <c r="V63" s="110">
        <v>76</v>
      </c>
      <c r="W63" s="114">
        <v>25</v>
      </c>
      <c r="X63" s="149">
        <f t="shared" si="0"/>
        <v>24.833333333333332</v>
      </c>
    </row>
    <row r="64" spans="1:24" s="155" customFormat="1" x14ac:dyDescent="0.25">
      <c r="A64" s="180"/>
      <c r="B64" s="5">
        <v>60</v>
      </c>
      <c r="C64" s="184" t="s">
        <v>129</v>
      </c>
      <c r="D64" s="172" t="s">
        <v>132</v>
      </c>
      <c r="E64" s="172" t="s">
        <v>120</v>
      </c>
      <c r="F64" s="113">
        <v>6</v>
      </c>
      <c r="G64" s="169">
        <v>263</v>
      </c>
      <c r="H64" s="80">
        <v>2</v>
      </c>
      <c r="I64" s="114">
        <v>2</v>
      </c>
      <c r="J64" s="109"/>
      <c r="K64" s="108">
        <v>113</v>
      </c>
      <c r="L64" s="108"/>
      <c r="M64" s="108"/>
      <c r="N64" s="110">
        <v>1</v>
      </c>
      <c r="O64" s="121"/>
      <c r="P64" s="108"/>
      <c r="Q64" s="108"/>
      <c r="R64" s="123"/>
      <c r="S64" s="109">
        <v>1</v>
      </c>
      <c r="T64" s="108"/>
      <c r="U64" s="108"/>
      <c r="V64" s="110"/>
      <c r="W64" s="114">
        <v>0</v>
      </c>
      <c r="X64" s="149">
        <f t="shared" si="0"/>
        <v>131.5</v>
      </c>
    </row>
    <row r="65" spans="1:24" s="155" customFormat="1" x14ac:dyDescent="0.25">
      <c r="A65" s="180"/>
      <c r="B65" s="5">
        <v>61</v>
      </c>
      <c r="C65" s="183" t="s">
        <v>157</v>
      </c>
      <c r="D65" s="176" t="s">
        <v>158</v>
      </c>
      <c r="E65" s="172" t="s">
        <v>120</v>
      </c>
      <c r="F65" s="113">
        <v>8</v>
      </c>
      <c r="G65" s="169">
        <v>248</v>
      </c>
      <c r="H65" s="80">
        <v>2</v>
      </c>
      <c r="I65" s="114">
        <v>2</v>
      </c>
      <c r="J65" s="109"/>
      <c r="K65" s="108">
        <v>91</v>
      </c>
      <c r="L65" s="108"/>
      <c r="M65" s="108"/>
      <c r="N65" s="110">
        <v>1</v>
      </c>
      <c r="O65" s="121"/>
      <c r="P65" s="108"/>
      <c r="Q65" s="108">
        <v>1</v>
      </c>
      <c r="R65" s="123">
        <v>6</v>
      </c>
      <c r="S65" s="109">
        <v>1</v>
      </c>
      <c r="T65" s="108"/>
      <c r="U65" s="108"/>
      <c r="V65" s="110"/>
      <c r="W65" s="114">
        <v>73</v>
      </c>
      <c r="X65" s="149">
        <f t="shared" si="0"/>
        <v>124</v>
      </c>
    </row>
    <row r="66" spans="1:24" s="155" customFormat="1" x14ac:dyDescent="0.25">
      <c r="A66" s="180"/>
      <c r="B66" s="5">
        <v>62</v>
      </c>
      <c r="C66" s="184" t="s">
        <v>238</v>
      </c>
      <c r="D66" s="172" t="s">
        <v>237</v>
      </c>
      <c r="E66" s="172" t="s">
        <v>114</v>
      </c>
      <c r="F66" s="113">
        <v>4</v>
      </c>
      <c r="G66" s="169">
        <v>238.5</v>
      </c>
      <c r="H66" s="80">
        <v>6</v>
      </c>
      <c r="I66" s="114">
        <v>5</v>
      </c>
      <c r="J66" s="109">
        <v>1</v>
      </c>
      <c r="K66" s="108">
        <v>11</v>
      </c>
      <c r="L66" s="108">
        <v>1</v>
      </c>
      <c r="M66" s="108"/>
      <c r="N66" s="110"/>
      <c r="O66" s="121">
        <v>8</v>
      </c>
      <c r="P66" s="108"/>
      <c r="Q66" s="108">
        <v>3</v>
      </c>
      <c r="R66" s="123">
        <v>215</v>
      </c>
      <c r="S66" s="109">
        <v>1</v>
      </c>
      <c r="T66" s="108"/>
      <c r="U66" s="108"/>
      <c r="V66" s="110"/>
      <c r="W66" s="114">
        <v>0</v>
      </c>
      <c r="X66" s="149">
        <f t="shared" si="0"/>
        <v>39.75</v>
      </c>
    </row>
    <row r="67" spans="1:24" s="155" customFormat="1" x14ac:dyDescent="0.25">
      <c r="A67" s="180"/>
      <c r="B67" s="5">
        <v>63</v>
      </c>
      <c r="C67" s="183" t="s">
        <v>220</v>
      </c>
      <c r="D67" s="176" t="s">
        <v>127</v>
      </c>
      <c r="E67" s="172" t="s">
        <v>128</v>
      </c>
      <c r="F67" s="113">
        <v>4</v>
      </c>
      <c r="G67" s="169">
        <v>227</v>
      </c>
      <c r="H67" s="80">
        <v>7</v>
      </c>
      <c r="I67" s="114">
        <v>5</v>
      </c>
      <c r="J67" s="109"/>
      <c r="K67" s="108">
        <v>52</v>
      </c>
      <c r="L67" s="108">
        <v>2</v>
      </c>
      <c r="M67" s="108"/>
      <c r="N67" s="110"/>
      <c r="O67" s="121"/>
      <c r="P67" s="108"/>
      <c r="Q67" s="108"/>
      <c r="R67" s="123"/>
      <c r="S67" s="109">
        <v>5</v>
      </c>
      <c r="T67" s="108"/>
      <c r="U67" s="108"/>
      <c r="V67" s="110"/>
      <c r="W67" s="114">
        <v>0</v>
      </c>
      <c r="X67" s="149">
        <f t="shared" si="0"/>
        <v>32.428571428571431</v>
      </c>
    </row>
    <row r="68" spans="1:24" s="155" customFormat="1" x14ac:dyDescent="0.25">
      <c r="A68" s="180"/>
      <c r="B68" s="5">
        <v>64</v>
      </c>
      <c r="C68" s="184" t="s">
        <v>192</v>
      </c>
      <c r="D68" s="172" t="s">
        <v>222</v>
      </c>
      <c r="E68" s="172" t="s">
        <v>114</v>
      </c>
      <c r="F68" s="113">
        <v>4</v>
      </c>
      <c r="G68" s="169">
        <v>227</v>
      </c>
      <c r="H68" s="80">
        <v>9</v>
      </c>
      <c r="I68" s="114">
        <v>8</v>
      </c>
      <c r="J68" s="109"/>
      <c r="K68" s="108">
        <v>13</v>
      </c>
      <c r="L68" s="108">
        <v>4</v>
      </c>
      <c r="M68" s="108"/>
      <c r="N68" s="110"/>
      <c r="O68" s="121">
        <v>5</v>
      </c>
      <c r="P68" s="108"/>
      <c r="Q68" s="108">
        <v>2</v>
      </c>
      <c r="R68" s="123">
        <v>122</v>
      </c>
      <c r="S68" s="109">
        <v>2</v>
      </c>
      <c r="T68" s="108"/>
      <c r="U68" s="108"/>
      <c r="V68" s="110"/>
      <c r="W68" s="114">
        <v>5.5</v>
      </c>
      <c r="X68" s="149">
        <f t="shared" si="0"/>
        <v>25.222222222222221</v>
      </c>
    </row>
    <row r="69" spans="1:24" s="155" customFormat="1" x14ac:dyDescent="0.25">
      <c r="A69" s="180"/>
      <c r="B69" s="5">
        <v>65</v>
      </c>
      <c r="C69" s="184" t="s">
        <v>119</v>
      </c>
      <c r="D69" s="172" t="s">
        <v>219</v>
      </c>
      <c r="E69" s="172" t="s">
        <v>128</v>
      </c>
      <c r="F69" s="113">
        <v>4</v>
      </c>
      <c r="G69" s="169">
        <v>216.5</v>
      </c>
      <c r="H69" s="80">
        <v>13</v>
      </c>
      <c r="I69" s="114">
        <v>11</v>
      </c>
      <c r="J69" s="109"/>
      <c r="K69" s="108">
        <v>33</v>
      </c>
      <c r="L69" s="108">
        <v>5</v>
      </c>
      <c r="M69" s="108"/>
      <c r="N69" s="110"/>
      <c r="O69" s="121">
        <v>3</v>
      </c>
      <c r="P69" s="108"/>
      <c r="Q69" s="108"/>
      <c r="R69" s="123">
        <v>173</v>
      </c>
      <c r="S69" s="109">
        <v>3</v>
      </c>
      <c r="T69" s="108"/>
      <c r="U69" s="108"/>
      <c r="V69" s="110"/>
      <c r="W69" s="114">
        <v>7</v>
      </c>
      <c r="X69" s="149">
        <f t="shared" si="0"/>
        <v>16.653846153846153</v>
      </c>
    </row>
    <row r="70" spans="1:24" s="155" customFormat="1" x14ac:dyDescent="0.25">
      <c r="A70" s="180"/>
      <c r="B70" s="5">
        <v>66</v>
      </c>
      <c r="C70" s="184" t="s">
        <v>268</v>
      </c>
      <c r="D70" s="172" t="s">
        <v>269</v>
      </c>
      <c r="E70" s="172" t="s">
        <v>120</v>
      </c>
      <c r="F70" s="113">
        <v>6</v>
      </c>
      <c r="G70" s="169">
        <v>201.5</v>
      </c>
      <c r="H70" s="80">
        <v>1</v>
      </c>
      <c r="I70" s="114">
        <v>1</v>
      </c>
      <c r="J70" s="109"/>
      <c r="K70" s="108">
        <v>74</v>
      </c>
      <c r="L70" s="108"/>
      <c r="M70" s="108"/>
      <c r="N70" s="110">
        <v>1</v>
      </c>
      <c r="O70" s="121">
        <v>1</v>
      </c>
      <c r="P70" s="108"/>
      <c r="Q70" s="108"/>
      <c r="R70" s="123">
        <v>25</v>
      </c>
      <c r="S70" s="109"/>
      <c r="T70" s="108"/>
      <c r="U70" s="108"/>
      <c r="V70" s="110"/>
      <c r="W70" s="114">
        <v>0</v>
      </c>
      <c r="X70" s="149">
        <f t="shared" si="0"/>
        <v>201.5</v>
      </c>
    </row>
    <row r="71" spans="1:24" s="155" customFormat="1" x14ac:dyDescent="0.25">
      <c r="A71" s="180"/>
      <c r="B71" s="5">
        <v>67</v>
      </c>
      <c r="C71" s="184" t="s">
        <v>151</v>
      </c>
      <c r="D71" s="172" t="s">
        <v>152</v>
      </c>
      <c r="E71" s="172" t="s">
        <v>128</v>
      </c>
      <c r="F71" s="113">
        <v>4</v>
      </c>
      <c r="G71" s="169">
        <v>185</v>
      </c>
      <c r="H71" s="80">
        <v>12</v>
      </c>
      <c r="I71" s="114">
        <v>12</v>
      </c>
      <c r="J71" s="109">
        <v>5</v>
      </c>
      <c r="K71" s="108">
        <v>5</v>
      </c>
      <c r="L71" s="108">
        <v>5</v>
      </c>
      <c r="M71" s="108"/>
      <c r="N71" s="110"/>
      <c r="O71" s="121"/>
      <c r="P71" s="108"/>
      <c r="Q71" s="108"/>
      <c r="R71" s="123"/>
      <c r="S71" s="109"/>
      <c r="T71" s="108"/>
      <c r="U71" s="108"/>
      <c r="V71" s="110"/>
      <c r="W71" s="114">
        <v>5</v>
      </c>
      <c r="X71" s="149">
        <f t="shared" ref="X71:X73" si="2">G71/H71</f>
        <v>15.416666666666666</v>
      </c>
    </row>
    <row r="72" spans="1:24" s="155" customFormat="1" x14ac:dyDescent="0.25">
      <c r="A72" s="180"/>
      <c r="B72" s="5">
        <v>68</v>
      </c>
      <c r="C72" s="184" t="s">
        <v>143</v>
      </c>
      <c r="D72" s="172" t="s">
        <v>177</v>
      </c>
      <c r="E72" s="172" t="s">
        <v>114</v>
      </c>
      <c r="F72" s="113">
        <v>6</v>
      </c>
      <c r="G72" s="169">
        <v>183.5</v>
      </c>
      <c r="H72" s="80">
        <v>5</v>
      </c>
      <c r="I72" s="114">
        <v>5</v>
      </c>
      <c r="J72" s="109">
        <v>2</v>
      </c>
      <c r="K72" s="108">
        <v>36</v>
      </c>
      <c r="L72" s="108">
        <v>1</v>
      </c>
      <c r="M72" s="108"/>
      <c r="N72" s="110"/>
      <c r="O72" s="121">
        <v>4</v>
      </c>
      <c r="P72" s="108"/>
      <c r="Q72" s="108">
        <v>3</v>
      </c>
      <c r="R72" s="123">
        <v>135</v>
      </c>
      <c r="S72" s="109"/>
      <c r="T72" s="108"/>
      <c r="U72" s="108"/>
      <c r="V72" s="110"/>
      <c r="W72" s="114">
        <v>0</v>
      </c>
      <c r="X72" s="149">
        <f t="shared" si="2"/>
        <v>36.700000000000003</v>
      </c>
    </row>
    <row r="73" spans="1:24" s="155" customFormat="1" x14ac:dyDescent="0.25">
      <c r="A73" s="180"/>
      <c r="B73" s="5">
        <v>69</v>
      </c>
      <c r="C73" s="184" t="s">
        <v>228</v>
      </c>
      <c r="D73" s="172" t="s">
        <v>199</v>
      </c>
      <c r="E73" s="172" t="s">
        <v>126</v>
      </c>
      <c r="F73" s="113">
        <v>6</v>
      </c>
      <c r="G73" s="169">
        <v>168</v>
      </c>
      <c r="H73" s="80">
        <v>2</v>
      </c>
      <c r="I73" s="114">
        <v>2</v>
      </c>
      <c r="J73" s="109">
        <v>1</v>
      </c>
      <c r="K73" s="108">
        <v>45</v>
      </c>
      <c r="L73" s="108"/>
      <c r="M73" s="108"/>
      <c r="N73" s="110"/>
      <c r="O73" s="121">
        <v>3</v>
      </c>
      <c r="P73" s="108"/>
      <c r="Q73" s="108">
        <v>1</v>
      </c>
      <c r="R73" s="123">
        <v>44</v>
      </c>
      <c r="S73" s="109">
        <v>1</v>
      </c>
      <c r="T73" s="108"/>
      <c r="U73" s="108"/>
      <c r="V73" s="110"/>
      <c r="W73" s="114">
        <v>0</v>
      </c>
      <c r="X73" s="149">
        <f t="shared" si="2"/>
        <v>84</v>
      </c>
    </row>
    <row r="74" spans="1:24" x14ac:dyDescent="0.25">
      <c r="B74" s="5">
        <v>70</v>
      </c>
      <c r="C74" s="184" t="s">
        <v>119</v>
      </c>
      <c r="D74" s="172" t="s">
        <v>118</v>
      </c>
      <c r="E74" s="172" t="s">
        <v>120</v>
      </c>
      <c r="F74" s="113">
        <v>5</v>
      </c>
      <c r="G74" s="169">
        <v>155</v>
      </c>
      <c r="H74" s="80">
        <v>8</v>
      </c>
      <c r="I74" s="114">
        <v>6</v>
      </c>
      <c r="J74" s="109"/>
      <c r="K74" s="108">
        <v>25</v>
      </c>
      <c r="L74" s="108"/>
      <c r="M74" s="108"/>
      <c r="N74" s="110"/>
      <c r="O74" s="121"/>
      <c r="P74" s="108"/>
      <c r="Q74" s="108"/>
      <c r="R74" s="123"/>
      <c r="S74" s="109">
        <v>1</v>
      </c>
      <c r="T74" s="108"/>
      <c r="U74" s="108"/>
      <c r="V74" s="110"/>
      <c r="W74" s="114">
        <v>20</v>
      </c>
      <c r="X74" s="149">
        <f t="shared" ref="X74:X105" si="3">G74/H74</f>
        <v>19.375</v>
      </c>
    </row>
    <row r="75" spans="1:24" x14ac:dyDescent="0.25">
      <c r="B75" s="5">
        <v>71</v>
      </c>
      <c r="C75" s="183" t="s">
        <v>175</v>
      </c>
      <c r="D75" s="176" t="s">
        <v>221</v>
      </c>
      <c r="E75" s="172" t="s">
        <v>128</v>
      </c>
      <c r="F75" s="113">
        <v>4</v>
      </c>
      <c r="G75" s="169">
        <v>137</v>
      </c>
      <c r="H75" s="80">
        <v>5</v>
      </c>
      <c r="I75" s="114">
        <v>4</v>
      </c>
      <c r="J75" s="109"/>
      <c r="K75" s="108">
        <v>57</v>
      </c>
      <c r="L75" s="108">
        <v>2</v>
      </c>
      <c r="M75" s="108"/>
      <c r="N75" s="110"/>
      <c r="O75" s="121"/>
      <c r="P75" s="108"/>
      <c r="Q75" s="108"/>
      <c r="R75" s="123"/>
      <c r="S75" s="109">
        <v>2</v>
      </c>
      <c r="T75" s="108"/>
      <c r="U75" s="108"/>
      <c r="V75" s="110">
        <v>10</v>
      </c>
      <c r="W75" s="114">
        <v>0</v>
      </c>
      <c r="X75" s="149">
        <f t="shared" si="3"/>
        <v>27.4</v>
      </c>
    </row>
    <row r="76" spans="1:24" x14ac:dyDescent="0.25">
      <c r="B76" s="5">
        <v>72</v>
      </c>
      <c r="C76" s="184" t="s">
        <v>236</v>
      </c>
      <c r="D76" s="172" t="s">
        <v>237</v>
      </c>
      <c r="E76" s="172" t="s">
        <v>128</v>
      </c>
      <c r="F76" s="113">
        <v>5</v>
      </c>
      <c r="G76" s="169">
        <v>130</v>
      </c>
      <c r="H76" s="80">
        <v>4</v>
      </c>
      <c r="I76" s="114">
        <v>3</v>
      </c>
      <c r="J76" s="109"/>
      <c r="K76" s="108">
        <v>15</v>
      </c>
      <c r="L76" s="108"/>
      <c r="M76" s="108"/>
      <c r="N76" s="110"/>
      <c r="O76" s="121"/>
      <c r="P76" s="108"/>
      <c r="Q76" s="108"/>
      <c r="R76" s="123"/>
      <c r="S76" s="109">
        <v>3</v>
      </c>
      <c r="T76" s="108"/>
      <c r="U76" s="108"/>
      <c r="V76" s="110"/>
      <c r="W76" s="114">
        <v>0</v>
      </c>
      <c r="X76" s="149">
        <f t="shared" si="3"/>
        <v>32.5</v>
      </c>
    </row>
    <row r="77" spans="1:24" x14ac:dyDescent="0.25">
      <c r="B77" s="5">
        <v>73</v>
      </c>
      <c r="C77" s="184" t="s">
        <v>121</v>
      </c>
      <c r="D77" s="172" t="s">
        <v>225</v>
      </c>
      <c r="E77" s="172" t="s">
        <v>115</v>
      </c>
      <c r="F77" s="113">
        <v>5</v>
      </c>
      <c r="G77" s="169">
        <v>99</v>
      </c>
      <c r="H77" s="80">
        <v>5</v>
      </c>
      <c r="I77" s="114">
        <v>5</v>
      </c>
      <c r="J77" s="109"/>
      <c r="K77" s="108">
        <v>36</v>
      </c>
      <c r="L77" s="108">
        <v>3</v>
      </c>
      <c r="M77" s="108"/>
      <c r="N77" s="110"/>
      <c r="O77" s="121"/>
      <c r="P77" s="108"/>
      <c r="Q77" s="108"/>
      <c r="R77" s="123">
        <v>4</v>
      </c>
      <c r="S77" s="109">
        <v>1</v>
      </c>
      <c r="T77" s="108"/>
      <c r="U77" s="108"/>
      <c r="V77" s="110"/>
      <c r="W77" s="114">
        <v>0</v>
      </c>
      <c r="X77" s="149">
        <f t="shared" si="3"/>
        <v>19.8</v>
      </c>
    </row>
    <row r="78" spans="1:24" s="180" customFormat="1" x14ac:dyDescent="0.25">
      <c r="B78" s="5">
        <v>74</v>
      </c>
      <c r="C78" s="184" t="s">
        <v>146</v>
      </c>
      <c r="D78" s="172" t="s">
        <v>145</v>
      </c>
      <c r="E78" s="172" t="s">
        <v>128</v>
      </c>
      <c r="F78" s="113">
        <v>4</v>
      </c>
      <c r="G78" s="169">
        <v>88</v>
      </c>
      <c r="H78" s="80">
        <v>4</v>
      </c>
      <c r="I78" s="114">
        <v>4</v>
      </c>
      <c r="J78" s="109">
        <v>2</v>
      </c>
      <c r="K78" s="108">
        <v>18</v>
      </c>
      <c r="L78" s="108">
        <v>1</v>
      </c>
      <c r="M78" s="108"/>
      <c r="N78" s="110"/>
      <c r="O78" s="121"/>
      <c r="P78" s="108"/>
      <c r="Q78" s="108"/>
      <c r="R78" s="123"/>
      <c r="S78" s="109"/>
      <c r="T78" s="108"/>
      <c r="U78" s="108"/>
      <c r="V78" s="110"/>
      <c r="W78" s="114">
        <v>0</v>
      </c>
      <c r="X78" s="149">
        <f t="shared" si="3"/>
        <v>22</v>
      </c>
    </row>
    <row r="79" spans="1:24" s="180" customFormat="1" x14ac:dyDescent="0.25">
      <c r="B79" s="5">
        <v>75</v>
      </c>
      <c r="C79" s="184" t="s">
        <v>141</v>
      </c>
      <c r="D79" s="172" t="s">
        <v>142</v>
      </c>
      <c r="E79" s="172" t="s">
        <v>114</v>
      </c>
      <c r="F79" s="113">
        <v>5</v>
      </c>
      <c r="G79" s="169">
        <v>82</v>
      </c>
      <c r="H79" s="80">
        <v>3</v>
      </c>
      <c r="I79" s="114">
        <v>3</v>
      </c>
      <c r="J79" s="109">
        <v>3</v>
      </c>
      <c r="K79" s="108">
        <v>5</v>
      </c>
      <c r="L79" s="108"/>
      <c r="M79" s="108"/>
      <c r="N79" s="110"/>
      <c r="O79" s="121">
        <v>2</v>
      </c>
      <c r="P79" s="108"/>
      <c r="Q79" s="108"/>
      <c r="R79" s="123">
        <v>96</v>
      </c>
      <c r="S79" s="109"/>
      <c r="T79" s="108"/>
      <c r="U79" s="108"/>
      <c r="V79" s="110"/>
      <c r="W79" s="114">
        <v>0</v>
      </c>
      <c r="X79" s="149">
        <f t="shared" si="3"/>
        <v>27.333333333333332</v>
      </c>
    </row>
    <row r="80" spans="1:24" s="180" customFormat="1" x14ac:dyDescent="0.25">
      <c r="B80" s="5">
        <v>76</v>
      </c>
      <c r="C80" s="184" t="s">
        <v>210</v>
      </c>
      <c r="D80" s="172" t="s">
        <v>211</v>
      </c>
      <c r="E80" s="172" t="s">
        <v>120</v>
      </c>
      <c r="F80" s="113">
        <v>4</v>
      </c>
      <c r="G80" s="169">
        <v>81</v>
      </c>
      <c r="H80" s="80">
        <v>5</v>
      </c>
      <c r="I80" s="114">
        <v>4</v>
      </c>
      <c r="J80" s="109">
        <v>2</v>
      </c>
      <c r="K80" s="108">
        <v>1</v>
      </c>
      <c r="L80" s="108">
        <v>1</v>
      </c>
      <c r="M80" s="108"/>
      <c r="N80" s="110"/>
      <c r="O80" s="121"/>
      <c r="P80" s="108"/>
      <c r="Q80" s="108"/>
      <c r="R80" s="123"/>
      <c r="S80" s="109"/>
      <c r="T80" s="108"/>
      <c r="U80" s="108"/>
      <c r="V80" s="110"/>
      <c r="W80" s="114">
        <v>0</v>
      </c>
      <c r="X80" s="149">
        <f t="shared" si="3"/>
        <v>16.2</v>
      </c>
    </row>
    <row r="81" spans="2:24" s="180" customFormat="1" x14ac:dyDescent="0.25">
      <c r="B81" s="5">
        <v>77</v>
      </c>
      <c r="C81" s="184" t="s">
        <v>196</v>
      </c>
      <c r="D81" s="172" t="s">
        <v>197</v>
      </c>
      <c r="E81" s="172" t="s">
        <v>128</v>
      </c>
      <c r="F81" s="113">
        <v>4</v>
      </c>
      <c r="G81" s="169">
        <v>75</v>
      </c>
      <c r="H81" s="80">
        <v>4</v>
      </c>
      <c r="I81" s="114">
        <v>3</v>
      </c>
      <c r="J81" s="109"/>
      <c r="K81" s="108">
        <v>20</v>
      </c>
      <c r="L81" s="108"/>
      <c r="M81" s="108"/>
      <c r="N81" s="110"/>
      <c r="O81" s="121"/>
      <c r="P81" s="108"/>
      <c r="Q81" s="108"/>
      <c r="R81" s="123"/>
      <c r="S81" s="109"/>
      <c r="T81" s="108"/>
      <c r="U81" s="108"/>
      <c r="V81" s="110"/>
      <c r="W81" s="114">
        <v>19</v>
      </c>
      <c r="X81" s="149">
        <f t="shared" si="3"/>
        <v>18.75</v>
      </c>
    </row>
    <row r="82" spans="2:24" x14ac:dyDescent="0.25">
      <c r="B82" s="5">
        <v>78</v>
      </c>
      <c r="C82" s="184" t="s">
        <v>139</v>
      </c>
      <c r="D82" s="172" t="s">
        <v>140</v>
      </c>
      <c r="E82" s="172" t="s">
        <v>114</v>
      </c>
      <c r="F82" s="113">
        <v>4</v>
      </c>
      <c r="G82" s="169">
        <v>63</v>
      </c>
      <c r="H82" s="80">
        <v>1</v>
      </c>
      <c r="I82" s="114"/>
      <c r="J82" s="109"/>
      <c r="K82" s="108"/>
      <c r="L82" s="108"/>
      <c r="M82" s="108"/>
      <c r="N82" s="110"/>
      <c r="O82" s="121">
        <v>1</v>
      </c>
      <c r="P82" s="108"/>
      <c r="Q82" s="108">
        <v>2</v>
      </c>
      <c r="R82" s="123">
        <v>24</v>
      </c>
      <c r="S82" s="109">
        <v>1</v>
      </c>
      <c r="T82" s="108"/>
      <c r="U82" s="108"/>
      <c r="V82" s="110"/>
      <c r="W82" s="114">
        <v>0</v>
      </c>
      <c r="X82" s="149">
        <f t="shared" si="3"/>
        <v>63</v>
      </c>
    </row>
    <row r="83" spans="2:24" s="180" customFormat="1" x14ac:dyDescent="0.25">
      <c r="B83" s="5">
        <v>79</v>
      </c>
      <c r="C83" s="184" t="s">
        <v>247</v>
      </c>
      <c r="D83" s="172" t="s">
        <v>248</v>
      </c>
      <c r="E83" s="172" t="s">
        <v>114</v>
      </c>
      <c r="F83" s="113">
        <v>5</v>
      </c>
      <c r="G83" s="169">
        <v>62.5</v>
      </c>
      <c r="H83" s="80">
        <v>1</v>
      </c>
      <c r="I83" s="114">
        <v>1</v>
      </c>
      <c r="J83" s="109"/>
      <c r="K83" s="108">
        <v>31</v>
      </c>
      <c r="L83" s="108"/>
      <c r="M83" s="108"/>
      <c r="N83" s="110"/>
      <c r="O83" s="121">
        <v>1</v>
      </c>
      <c r="P83" s="108"/>
      <c r="Q83" s="108"/>
      <c r="R83" s="123">
        <v>17</v>
      </c>
      <c r="S83" s="109"/>
      <c r="T83" s="108"/>
      <c r="U83" s="108"/>
      <c r="V83" s="110"/>
      <c r="W83" s="114">
        <v>0</v>
      </c>
      <c r="X83" s="149">
        <f t="shared" ref="X83:X104" si="4">G83/H83</f>
        <v>62.5</v>
      </c>
    </row>
    <row r="84" spans="2:24" s="180" customFormat="1" x14ac:dyDescent="0.25">
      <c r="B84" s="5">
        <v>80</v>
      </c>
      <c r="C84" s="184" t="s">
        <v>246</v>
      </c>
      <c r="D84" s="172" t="s">
        <v>127</v>
      </c>
      <c r="E84" s="172" t="s">
        <v>128</v>
      </c>
      <c r="F84" s="113">
        <v>4</v>
      </c>
      <c r="G84" s="169">
        <v>62</v>
      </c>
      <c r="H84" s="80">
        <v>3</v>
      </c>
      <c r="I84" s="114">
        <v>3</v>
      </c>
      <c r="J84" s="109"/>
      <c r="K84" s="108"/>
      <c r="L84" s="108">
        <v>3</v>
      </c>
      <c r="M84" s="108"/>
      <c r="N84" s="110"/>
      <c r="O84" s="121">
        <v>1</v>
      </c>
      <c r="P84" s="108"/>
      <c r="Q84" s="108">
        <v>1</v>
      </c>
      <c r="R84" s="123">
        <v>16</v>
      </c>
      <c r="S84" s="109">
        <v>1</v>
      </c>
      <c r="T84" s="108"/>
      <c r="U84" s="108"/>
      <c r="V84" s="110"/>
      <c r="W84" s="114">
        <v>0</v>
      </c>
      <c r="X84" s="149">
        <f t="shared" si="4"/>
        <v>20.666666666666668</v>
      </c>
    </row>
    <row r="85" spans="2:24" s="180" customFormat="1" x14ac:dyDescent="0.25">
      <c r="B85" s="5">
        <v>81</v>
      </c>
      <c r="C85" s="184" t="s">
        <v>260</v>
      </c>
      <c r="D85" s="172" t="s">
        <v>261</v>
      </c>
      <c r="E85" s="172" t="s">
        <v>128</v>
      </c>
      <c r="F85" s="113">
        <v>4</v>
      </c>
      <c r="G85" s="169">
        <v>51</v>
      </c>
      <c r="H85" s="80">
        <v>3</v>
      </c>
      <c r="I85" s="114">
        <v>3</v>
      </c>
      <c r="J85" s="109"/>
      <c r="K85" s="108">
        <v>16</v>
      </c>
      <c r="L85" s="108">
        <v>1</v>
      </c>
      <c r="M85" s="108"/>
      <c r="N85" s="110"/>
      <c r="O85" s="121"/>
      <c r="P85" s="108"/>
      <c r="Q85" s="108"/>
      <c r="R85" s="123"/>
      <c r="S85" s="109"/>
      <c r="T85" s="108"/>
      <c r="U85" s="108"/>
      <c r="V85" s="110"/>
      <c r="W85" s="114">
        <v>30</v>
      </c>
      <c r="X85" s="149">
        <f t="shared" si="4"/>
        <v>17</v>
      </c>
    </row>
    <row r="86" spans="2:24" s="180" customFormat="1" x14ac:dyDescent="0.25">
      <c r="B86" s="5">
        <v>82</v>
      </c>
      <c r="C86" s="184" t="s">
        <v>146</v>
      </c>
      <c r="D86" s="172" t="s">
        <v>244</v>
      </c>
      <c r="E86" s="172" t="s">
        <v>128</v>
      </c>
      <c r="F86" s="113">
        <v>4</v>
      </c>
      <c r="G86" s="169">
        <v>44</v>
      </c>
      <c r="H86" s="80">
        <v>2</v>
      </c>
      <c r="I86" s="114">
        <v>2</v>
      </c>
      <c r="J86" s="109"/>
      <c r="K86" s="108">
        <v>4</v>
      </c>
      <c r="L86" s="108">
        <v>1</v>
      </c>
      <c r="M86" s="108"/>
      <c r="N86" s="110"/>
      <c r="O86" s="121"/>
      <c r="P86" s="108"/>
      <c r="Q86" s="108"/>
      <c r="R86" s="123"/>
      <c r="S86" s="109">
        <v>1</v>
      </c>
      <c r="T86" s="108"/>
      <c r="U86" s="108"/>
      <c r="V86" s="110"/>
      <c r="W86" s="114">
        <v>0</v>
      </c>
      <c r="X86" s="149">
        <f t="shared" si="4"/>
        <v>22</v>
      </c>
    </row>
    <row r="87" spans="2:24" s="180" customFormat="1" x14ac:dyDescent="0.25">
      <c r="B87" s="5">
        <v>83</v>
      </c>
      <c r="C87" s="184" t="s">
        <v>266</v>
      </c>
      <c r="D87" s="172" t="s">
        <v>265</v>
      </c>
      <c r="E87" s="172" t="s">
        <v>128</v>
      </c>
      <c r="F87" s="113">
        <v>4</v>
      </c>
      <c r="G87" s="169">
        <v>36</v>
      </c>
      <c r="H87" s="80">
        <v>1</v>
      </c>
      <c r="I87" s="114">
        <v>1</v>
      </c>
      <c r="J87" s="109"/>
      <c r="K87" s="108">
        <v>1</v>
      </c>
      <c r="L87" s="108"/>
      <c r="M87" s="108"/>
      <c r="N87" s="110"/>
      <c r="O87" s="121"/>
      <c r="P87" s="108"/>
      <c r="Q87" s="108"/>
      <c r="R87" s="123"/>
      <c r="S87" s="109">
        <v>1</v>
      </c>
      <c r="T87" s="108"/>
      <c r="U87" s="108"/>
      <c r="V87" s="110"/>
      <c r="W87" s="114">
        <v>0</v>
      </c>
      <c r="X87" s="149">
        <f t="shared" si="4"/>
        <v>36</v>
      </c>
    </row>
    <row r="88" spans="2:24" s="180" customFormat="1" x14ac:dyDescent="0.25">
      <c r="B88" s="5">
        <v>84</v>
      </c>
      <c r="C88" s="184" t="s">
        <v>217</v>
      </c>
      <c r="D88" s="172" t="s">
        <v>218</v>
      </c>
      <c r="E88" s="172" t="s">
        <v>128</v>
      </c>
      <c r="F88" s="113">
        <v>4</v>
      </c>
      <c r="G88" s="169">
        <v>35</v>
      </c>
      <c r="H88" s="80">
        <v>3</v>
      </c>
      <c r="I88" s="114">
        <v>3</v>
      </c>
      <c r="J88" s="109">
        <v>1</v>
      </c>
      <c r="K88" s="108"/>
      <c r="L88" s="108">
        <v>2</v>
      </c>
      <c r="M88" s="108"/>
      <c r="N88" s="110"/>
      <c r="O88" s="121"/>
      <c r="P88" s="108"/>
      <c r="Q88" s="108"/>
      <c r="R88" s="123"/>
      <c r="S88" s="109"/>
      <c r="T88" s="108"/>
      <c r="U88" s="108"/>
      <c r="V88" s="110"/>
      <c r="W88" s="114">
        <v>0</v>
      </c>
      <c r="X88" s="149">
        <f t="shared" si="4"/>
        <v>11.666666666666666</v>
      </c>
    </row>
    <row r="89" spans="2:24" s="180" customFormat="1" x14ac:dyDescent="0.25">
      <c r="B89" s="5">
        <v>85</v>
      </c>
      <c r="C89" s="184" t="s">
        <v>253</v>
      </c>
      <c r="D89" s="172" t="s">
        <v>254</v>
      </c>
      <c r="E89" s="172" t="s">
        <v>114</v>
      </c>
      <c r="F89" s="113">
        <v>4</v>
      </c>
      <c r="G89" s="169">
        <v>26</v>
      </c>
      <c r="H89" s="80">
        <v>1</v>
      </c>
      <c r="I89" s="114">
        <v>1</v>
      </c>
      <c r="J89" s="109"/>
      <c r="K89" s="108">
        <v>2</v>
      </c>
      <c r="L89" s="108"/>
      <c r="M89" s="108"/>
      <c r="N89" s="110"/>
      <c r="O89" s="121">
        <v>1</v>
      </c>
      <c r="P89" s="108"/>
      <c r="Q89" s="108"/>
      <c r="R89" s="123">
        <v>32</v>
      </c>
      <c r="S89" s="109"/>
      <c r="T89" s="108"/>
      <c r="U89" s="108"/>
      <c r="V89" s="110"/>
      <c r="W89" s="114">
        <v>0</v>
      </c>
      <c r="X89" s="149">
        <f t="shared" si="4"/>
        <v>26</v>
      </c>
    </row>
    <row r="90" spans="2:24" s="180" customFormat="1" x14ac:dyDescent="0.25">
      <c r="B90" s="5">
        <v>86</v>
      </c>
      <c r="C90" s="184" t="s">
        <v>229</v>
      </c>
      <c r="D90" s="172" t="s">
        <v>230</v>
      </c>
      <c r="E90" s="172" t="s">
        <v>114</v>
      </c>
      <c r="F90" s="113">
        <v>6</v>
      </c>
      <c r="G90" s="169">
        <v>24.5</v>
      </c>
      <c r="H90" s="80">
        <v>2</v>
      </c>
      <c r="I90" s="114">
        <v>2</v>
      </c>
      <c r="J90" s="109"/>
      <c r="K90" s="108">
        <v>9</v>
      </c>
      <c r="L90" s="108">
        <v>1</v>
      </c>
      <c r="M90" s="108"/>
      <c r="N90" s="110"/>
      <c r="O90" s="121">
        <v>1</v>
      </c>
      <c r="P90" s="108"/>
      <c r="Q90" s="108"/>
      <c r="R90" s="123">
        <v>59</v>
      </c>
      <c r="S90" s="109"/>
      <c r="T90" s="108"/>
      <c r="U90" s="108"/>
      <c r="V90" s="110"/>
      <c r="W90" s="114">
        <v>0</v>
      </c>
      <c r="X90" s="149">
        <f t="shared" si="4"/>
        <v>12.25</v>
      </c>
    </row>
    <row r="91" spans="2:24" s="180" customFormat="1" x14ac:dyDescent="0.25">
      <c r="B91" s="5">
        <v>87</v>
      </c>
      <c r="C91" s="184" t="s">
        <v>182</v>
      </c>
      <c r="D91" s="172" t="s">
        <v>219</v>
      </c>
      <c r="E91" s="172" t="s">
        <v>128</v>
      </c>
      <c r="F91" s="113">
        <v>4</v>
      </c>
      <c r="G91" s="169">
        <v>23</v>
      </c>
      <c r="H91" s="80">
        <v>2</v>
      </c>
      <c r="I91" s="114">
        <v>2</v>
      </c>
      <c r="J91" s="109"/>
      <c r="K91" s="108">
        <v>3</v>
      </c>
      <c r="L91" s="108">
        <v>1</v>
      </c>
      <c r="M91" s="108"/>
      <c r="N91" s="110"/>
      <c r="O91" s="121"/>
      <c r="P91" s="108"/>
      <c r="Q91" s="108"/>
      <c r="R91" s="123"/>
      <c r="S91" s="109"/>
      <c r="T91" s="108"/>
      <c r="U91" s="108"/>
      <c r="V91" s="110"/>
      <c r="W91" s="114">
        <v>0</v>
      </c>
      <c r="X91" s="149">
        <f t="shared" si="4"/>
        <v>11.5</v>
      </c>
    </row>
    <row r="92" spans="2:24" s="180" customFormat="1" x14ac:dyDescent="0.25">
      <c r="B92" s="5">
        <v>88</v>
      </c>
      <c r="C92" s="184" t="s">
        <v>157</v>
      </c>
      <c r="D92" s="172" t="s">
        <v>209</v>
      </c>
      <c r="E92" s="172" t="s">
        <v>128</v>
      </c>
      <c r="F92" s="113">
        <v>4</v>
      </c>
      <c r="G92" s="169">
        <v>20</v>
      </c>
      <c r="H92" s="80">
        <v>1</v>
      </c>
      <c r="I92" s="114">
        <v>1</v>
      </c>
      <c r="J92" s="109"/>
      <c r="K92" s="108">
        <v>5</v>
      </c>
      <c r="L92" s="108"/>
      <c r="M92" s="108"/>
      <c r="N92" s="110"/>
      <c r="O92" s="121"/>
      <c r="P92" s="108"/>
      <c r="Q92" s="108"/>
      <c r="R92" s="123"/>
      <c r="S92" s="109"/>
      <c r="T92" s="108"/>
      <c r="U92" s="108"/>
      <c r="V92" s="110"/>
      <c r="W92" s="114">
        <v>0</v>
      </c>
      <c r="X92" s="149">
        <f t="shared" si="4"/>
        <v>20</v>
      </c>
    </row>
    <row r="93" spans="2:24" s="180" customFormat="1" x14ac:dyDescent="0.25">
      <c r="B93" s="5">
        <v>89</v>
      </c>
      <c r="C93" s="184" t="s">
        <v>157</v>
      </c>
      <c r="D93" s="172" t="s">
        <v>207</v>
      </c>
      <c r="E93" s="172" t="s">
        <v>120</v>
      </c>
      <c r="F93" s="113">
        <v>6</v>
      </c>
      <c r="G93" s="169">
        <v>19</v>
      </c>
      <c r="H93" s="80">
        <v>1</v>
      </c>
      <c r="I93" s="114">
        <v>1</v>
      </c>
      <c r="J93" s="109"/>
      <c r="K93" s="108">
        <v>14</v>
      </c>
      <c r="L93" s="108"/>
      <c r="M93" s="108"/>
      <c r="N93" s="110"/>
      <c r="O93" s="121"/>
      <c r="P93" s="108"/>
      <c r="Q93" s="108"/>
      <c r="R93" s="123">
        <v>20</v>
      </c>
      <c r="S93" s="109"/>
      <c r="T93" s="108"/>
      <c r="U93" s="108"/>
      <c r="V93" s="110"/>
      <c r="W93" s="114">
        <v>0</v>
      </c>
      <c r="X93" s="149">
        <f t="shared" si="4"/>
        <v>19</v>
      </c>
    </row>
    <row r="94" spans="2:24" s="180" customFormat="1" x14ac:dyDescent="0.25">
      <c r="B94" s="5">
        <v>90</v>
      </c>
      <c r="C94" s="184" t="s">
        <v>185</v>
      </c>
      <c r="D94" s="172" t="s">
        <v>186</v>
      </c>
      <c r="E94" s="172" t="s">
        <v>126</v>
      </c>
      <c r="F94" s="113">
        <v>8</v>
      </c>
      <c r="G94" s="169">
        <v>18</v>
      </c>
      <c r="H94" s="80">
        <v>2</v>
      </c>
      <c r="I94" s="114"/>
      <c r="J94" s="109"/>
      <c r="K94" s="108"/>
      <c r="L94" s="108"/>
      <c r="M94" s="108"/>
      <c r="N94" s="110"/>
      <c r="O94" s="121"/>
      <c r="P94" s="108"/>
      <c r="Q94" s="108">
        <v>1</v>
      </c>
      <c r="R94" s="123">
        <v>24</v>
      </c>
      <c r="S94" s="109"/>
      <c r="T94" s="108"/>
      <c r="U94" s="108"/>
      <c r="V94" s="110"/>
      <c r="W94" s="114">
        <v>0</v>
      </c>
      <c r="X94" s="149">
        <f t="shared" si="4"/>
        <v>9</v>
      </c>
    </row>
    <row r="95" spans="2:24" s="180" customFormat="1" x14ac:dyDescent="0.25">
      <c r="B95" s="5">
        <v>91</v>
      </c>
      <c r="C95" s="184" t="s">
        <v>259</v>
      </c>
      <c r="D95" s="172" t="s">
        <v>262</v>
      </c>
      <c r="E95" s="172" t="s">
        <v>114</v>
      </c>
      <c r="F95" s="113">
        <v>4</v>
      </c>
      <c r="G95" s="169">
        <v>13.5</v>
      </c>
      <c r="H95" s="80">
        <v>1</v>
      </c>
      <c r="I95" s="114">
        <v>1</v>
      </c>
      <c r="J95" s="109"/>
      <c r="K95" s="108">
        <v>2</v>
      </c>
      <c r="L95" s="108"/>
      <c r="M95" s="108"/>
      <c r="N95" s="110"/>
      <c r="O95" s="121"/>
      <c r="P95" s="108"/>
      <c r="Q95" s="108">
        <v>1</v>
      </c>
      <c r="R95" s="123">
        <v>27</v>
      </c>
      <c r="S95" s="109"/>
      <c r="T95" s="108"/>
      <c r="U95" s="108"/>
      <c r="V95" s="110"/>
      <c r="W95" s="114">
        <v>0</v>
      </c>
      <c r="X95" s="149">
        <f t="shared" si="4"/>
        <v>13.5</v>
      </c>
    </row>
    <row r="96" spans="2:24" s="180" customFormat="1" x14ac:dyDescent="0.25">
      <c r="B96" s="5">
        <v>92</v>
      </c>
      <c r="C96" s="184" t="s">
        <v>223</v>
      </c>
      <c r="D96" s="172" t="s">
        <v>224</v>
      </c>
      <c r="E96" s="172" t="s">
        <v>114</v>
      </c>
      <c r="F96" s="113">
        <v>4</v>
      </c>
      <c r="G96" s="169">
        <v>6</v>
      </c>
      <c r="H96" s="80">
        <v>1</v>
      </c>
      <c r="I96" s="114">
        <v>1</v>
      </c>
      <c r="J96" s="109"/>
      <c r="K96" s="108"/>
      <c r="L96" s="108">
        <v>1</v>
      </c>
      <c r="M96" s="108"/>
      <c r="N96" s="110"/>
      <c r="O96" s="121"/>
      <c r="P96" s="108"/>
      <c r="Q96" s="108">
        <v>1</v>
      </c>
      <c r="R96" s="123">
        <v>18</v>
      </c>
      <c r="S96" s="109"/>
      <c r="T96" s="108"/>
      <c r="U96" s="108"/>
      <c r="V96" s="110"/>
      <c r="W96" s="114">
        <v>0</v>
      </c>
      <c r="X96" s="149">
        <f t="shared" si="4"/>
        <v>6</v>
      </c>
    </row>
    <row r="97" spans="2:24" s="180" customFormat="1" x14ac:dyDescent="0.25">
      <c r="B97" s="5">
        <v>93</v>
      </c>
      <c r="C97" s="184" t="s">
        <v>198</v>
      </c>
      <c r="D97" s="172" t="s">
        <v>216</v>
      </c>
      <c r="E97" s="172" t="s">
        <v>128</v>
      </c>
      <c r="F97" s="113">
        <v>4</v>
      </c>
      <c r="G97" s="169">
        <v>5</v>
      </c>
      <c r="H97" s="80">
        <v>1</v>
      </c>
      <c r="I97" s="114">
        <v>1</v>
      </c>
      <c r="J97" s="109"/>
      <c r="K97" s="108"/>
      <c r="L97" s="108">
        <v>1</v>
      </c>
      <c r="M97" s="108"/>
      <c r="N97" s="110"/>
      <c r="O97" s="121"/>
      <c r="P97" s="108"/>
      <c r="Q97" s="108"/>
      <c r="R97" s="123"/>
      <c r="S97" s="109"/>
      <c r="T97" s="108"/>
      <c r="U97" s="108"/>
      <c r="V97" s="110"/>
      <c r="W97" s="114">
        <v>0</v>
      </c>
      <c r="X97" s="149">
        <f t="shared" si="4"/>
        <v>5</v>
      </c>
    </row>
    <row r="98" spans="2:24" s="180" customFormat="1" x14ac:dyDescent="0.25">
      <c r="B98" s="5">
        <v>94</v>
      </c>
      <c r="C98" s="184" t="s">
        <v>184</v>
      </c>
      <c r="D98" s="172" t="s">
        <v>239</v>
      </c>
      <c r="E98" s="172" t="s">
        <v>128</v>
      </c>
      <c r="F98" s="113">
        <v>4</v>
      </c>
      <c r="G98" s="169">
        <v>5</v>
      </c>
      <c r="H98" s="80">
        <v>1</v>
      </c>
      <c r="I98" s="114">
        <v>1</v>
      </c>
      <c r="J98" s="109"/>
      <c r="K98" s="108"/>
      <c r="L98" s="108">
        <v>1</v>
      </c>
      <c r="M98" s="108"/>
      <c r="N98" s="110"/>
      <c r="O98" s="121"/>
      <c r="P98" s="108"/>
      <c r="Q98" s="108"/>
      <c r="R98" s="123"/>
      <c r="S98" s="109"/>
      <c r="T98" s="108"/>
      <c r="U98" s="108"/>
      <c r="V98" s="110"/>
      <c r="W98" s="114">
        <v>0</v>
      </c>
      <c r="X98" s="149">
        <f t="shared" si="4"/>
        <v>5</v>
      </c>
    </row>
    <row r="99" spans="2:24" s="180" customFormat="1" x14ac:dyDescent="0.25">
      <c r="B99" s="5">
        <v>95</v>
      </c>
      <c r="C99" s="184" t="s">
        <v>240</v>
      </c>
      <c r="D99" s="172" t="s">
        <v>239</v>
      </c>
      <c r="E99" s="172" t="s">
        <v>128</v>
      </c>
      <c r="F99" s="113">
        <v>4</v>
      </c>
      <c r="G99" s="169">
        <v>5</v>
      </c>
      <c r="H99" s="80">
        <v>1</v>
      </c>
      <c r="I99" s="114">
        <v>1</v>
      </c>
      <c r="J99" s="109"/>
      <c r="K99" s="108"/>
      <c r="L99" s="108">
        <v>1</v>
      </c>
      <c r="M99" s="108"/>
      <c r="N99" s="110"/>
      <c r="O99" s="121"/>
      <c r="P99" s="108"/>
      <c r="Q99" s="108"/>
      <c r="R99" s="123"/>
      <c r="S99" s="109"/>
      <c r="T99" s="108"/>
      <c r="U99" s="108"/>
      <c r="V99" s="110"/>
      <c r="W99" s="114">
        <v>0</v>
      </c>
      <c r="X99" s="149">
        <f t="shared" si="4"/>
        <v>5</v>
      </c>
    </row>
    <row r="100" spans="2:24" s="180" customFormat="1" x14ac:dyDescent="0.25">
      <c r="B100" s="5">
        <v>96</v>
      </c>
      <c r="C100" s="184" t="s">
        <v>241</v>
      </c>
      <c r="D100" s="172" t="s">
        <v>239</v>
      </c>
      <c r="E100" s="172" t="s">
        <v>128</v>
      </c>
      <c r="F100" s="113">
        <v>4</v>
      </c>
      <c r="G100" s="169">
        <v>5</v>
      </c>
      <c r="H100" s="80">
        <v>1</v>
      </c>
      <c r="I100" s="114">
        <v>1</v>
      </c>
      <c r="J100" s="109"/>
      <c r="K100" s="108"/>
      <c r="L100" s="108">
        <v>1</v>
      </c>
      <c r="M100" s="108"/>
      <c r="N100" s="110"/>
      <c r="O100" s="121"/>
      <c r="P100" s="108"/>
      <c r="Q100" s="108"/>
      <c r="R100" s="123"/>
      <c r="S100" s="109"/>
      <c r="T100" s="108"/>
      <c r="U100" s="108"/>
      <c r="V100" s="110"/>
      <c r="W100" s="114">
        <v>0</v>
      </c>
      <c r="X100" s="149">
        <f t="shared" si="4"/>
        <v>5</v>
      </c>
    </row>
    <row r="101" spans="2:24" s="180" customFormat="1" x14ac:dyDescent="0.25">
      <c r="B101" s="5">
        <v>97</v>
      </c>
      <c r="C101" s="184" t="s">
        <v>251</v>
      </c>
      <c r="D101" s="172" t="s">
        <v>252</v>
      </c>
      <c r="E101" s="178" t="s">
        <v>114</v>
      </c>
      <c r="F101" s="198">
        <v>4</v>
      </c>
      <c r="G101" s="199">
        <v>5</v>
      </c>
      <c r="H101" s="200">
        <v>1</v>
      </c>
      <c r="I101" s="201">
        <v>1</v>
      </c>
      <c r="J101" s="206"/>
      <c r="K101" s="202"/>
      <c r="L101" s="202">
        <v>1</v>
      </c>
      <c r="M101" s="202"/>
      <c r="N101" s="203"/>
      <c r="O101" s="204"/>
      <c r="P101" s="202"/>
      <c r="Q101" s="202"/>
      <c r="R101" s="205"/>
      <c r="S101" s="206"/>
      <c r="T101" s="202"/>
      <c r="U101" s="202"/>
      <c r="V101" s="203"/>
      <c r="W101" s="201">
        <v>0</v>
      </c>
      <c r="X101" s="149">
        <f t="shared" si="4"/>
        <v>5</v>
      </c>
    </row>
    <row r="102" spans="2:24" s="180" customFormat="1" x14ac:dyDescent="0.25">
      <c r="B102" s="5">
        <v>98</v>
      </c>
      <c r="C102" s="184" t="s">
        <v>249</v>
      </c>
      <c r="D102" s="172" t="s">
        <v>250</v>
      </c>
      <c r="E102" s="178" t="s">
        <v>114</v>
      </c>
      <c r="F102" s="198">
        <v>4</v>
      </c>
      <c r="G102" s="199">
        <v>3</v>
      </c>
      <c r="H102" s="200">
        <v>1</v>
      </c>
      <c r="I102" s="201"/>
      <c r="J102" s="206"/>
      <c r="K102" s="202"/>
      <c r="L102" s="202"/>
      <c r="M102" s="202"/>
      <c r="N102" s="203"/>
      <c r="O102" s="204"/>
      <c r="P102" s="202"/>
      <c r="Q102" s="202"/>
      <c r="R102" s="205">
        <v>14</v>
      </c>
      <c r="S102" s="206"/>
      <c r="T102" s="202"/>
      <c r="U102" s="202"/>
      <c r="V102" s="203"/>
      <c r="W102" s="201">
        <v>0</v>
      </c>
      <c r="X102" s="149">
        <f t="shared" si="4"/>
        <v>3</v>
      </c>
    </row>
    <row r="103" spans="2:24" s="180" customFormat="1" x14ac:dyDescent="0.25">
      <c r="B103" s="5">
        <v>99</v>
      </c>
      <c r="C103" s="184" t="s">
        <v>116</v>
      </c>
      <c r="D103" s="172" t="s">
        <v>234</v>
      </c>
      <c r="E103" s="178" t="s">
        <v>114</v>
      </c>
      <c r="F103" s="198">
        <v>4</v>
      </c>
      <c r="G103" s="199">
        <v>-3</v>
      </c>
      <c r="H103" s="200">
        <v>1</v>
      </c>
      <c r="I103" s="201">
        <v>1</v>
      </c>
      <c r="J103" s="206"/>
      <c r="K103" s="202"/>
      <c r="L103" s="202">
        <v>1</v>
      </c>
      <c r="M103" s="202"/>
      <c r="N103" s="203"/>
      <c r="O103" s="204"/>
      <c r="P103" s="202"/>
      <c r="Q103" s="202"/>
      <c r="R103" s="205">
        <v>16</v>
      </c>
      <c r="S103" s="206"/>
      <c r="T103" s="202"/>
      <c r="U103" s="202"/>
      <c r="V103" s="203"/>
      <c r="W103" s="201">
        <v>0</v>
      </c>
      <c r="X103" s="149">
        <f t="shared" si="4"/>
        <v>-3</v>
      </c>
    </row>
    <row r="104" spans="2:24" s="180" customFormat="1" x14ac:dyDescent="0.25">
      <c r="B104" s="5">
        <v>100</v>
      </c>
      <c r="C104" s="184" t="s">
        <v>256</v>
      </c>
      <c r="D104" s="172" t="s">
        <v>237</v>
      </c>
      <c r="E104" s="178" t="s">
        <v>114</v>
      </c>
      <c r="F104" s="198">
        <v>4</v>
      </c>
      <c r="G104" s="199">
        <v>-7</v>
      </c>
      <c r="H104" s="200">
        <v>2</v>
      </c>
      <c r="I104" s="201">
        <v>2</v>
      </c>
      <c r="J104" s="206"/>
      <c r="K104" s="202">
        <v>6</v>
      </c>
      <c r="L104" s="202">
        <v>1</v>
      </c>
      <c r="M104" s="202"/>
      <c r="N104" s="203"/>
      <c r="O104" s="204"/>
      <c r="P104" s="202"/>
      <c r="Q104" s="202"/>
      <c r="R104" s="205">
        <v>66</v>
      </c>
      <c r="S104" s="206"/>
      <c r="T104" s="202"/>
      <c r="U104" s="202"/>
      <c r="V104" s="203"/>
      <c r="W104" s="201">
        <v>0</v>
      </c>
      <c r="X104" s="149">
        <f t="shared" si="4"/>
        <v>-3.5</v>
      </c>
    </row>
    <row r="105" spans="2:24" ht="15.75" thickBot="1" x14ac:dyDescent="0.3">
      <c r="B105" s="208">
        <v>101</v>
      </c>
      <c r="C105" s="187" t="s">
        <v>257</v>
      </c>
      <c r="D105" s="179" t="s">
        <v>258</v>
      </c>
      <c r="E105" s="175" t="s">
        <v>114</v>
      </c>
      <c r="F105" s="116">
        <v>4</v>
      </c>
      <c r="G105" s="171">
        <v>-13</v>
      </c>
      <c r="H105" s="85">
        <v>2</v>
      </c>
      <c r="I105" s="83">
        <v>2</v>
      </c>
      <c r="J105" s="111"/>
      <c r="K105" s="126"/>
      <c r="L105" s="126">
        <v>2</v>
      </c>
      <c r="M105" s="126"/>
      <c r="N105" s="112"/>
      <c r="O105" s="122"/>
      <c r="P105" s="126"/>
      <c r="Q105" s="126"/>
      <c r="R105" s="124">
        <v>46</v>
      </c>
      <c r="S105" s="111"/>
      <c r="T105" s="126"/>
      <c r="U105" s="126"/>
      <c r="V105" s="112"/>
      <c r="W105" s="83">
        <v>-7.5</v>
      </c>
      <c r="X105" s="96">
        <f t="shared" si="3"/>
        <v>-6.5</v>
      </c>
    </row>
  </sheetData>
  <mergeCells count="5">
    <mergeCell ref="C4:D4"/>
    <mergeCell ref="I3:N3"/>
    <mergeCell ref="O3:R3"/>
    <mergeCell ref="S3:V3"/>
    <mergeCell ref="B1:X2"/>
  </mergeCells>
  <printOptions horizontalCentered="1" verticalCentered="1"/>
  <pageMargins left="0" right="0" top="0" bottom="0" header="0" footer="0"/>
  <pageSetup paperSize="8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6"/>
  <sheetViews>
    <sheetView zoomScaleNormal="100" workbookViewId="0">
      <selection activeCell="A2" sqref="A2"/>
    </sheetView>
  </sheetViews>
  <sheetFormatPr defaultRowHeight="15" x14ac:dyDescent="0.25"/>
  <cols>
    <col min="1" max="1" width="9.140625" style="22"/>
    <col min="2" max="2" width="7.85546875" style="22" bestFit="1" customWidth="1"/>
    <col min="3" max="3" width="11.85546875" style="22" bestFit="1" customWidth="1"/>
    <col min="4" max="5" width="19" style="22" customWidth="1"/>
    <col min="6" max="6" width="27.7109375" style="22" bestFit="1" customWidth="1"/>
    <col min="7" max="7" width="19" style="22" customWidth="1"/>
    <col min="8" max="16384" width="9.140625" style="22"/>
  </cols>
  <sheetData>
    <row r="1" spans="2:7" s="211" customFormat="1" ht="9" customHeight="1" thickBot="1" x14ac:dyDescent="0.3"/>
    <row r="2" spans="2:7" ht="19.5" thickBot="1" x14ac:dyDescent="0.35">
      <c r="B2" s="48" t="s">
        <v>43</v>
      </c>
      <c r="C2" s="48" t="s">
        <v>45</v>
      </c>
      <c r="D2" s="222" t="s">
        <v>44</v>
      </c>
      <c r="E2" s="223"/>
      <c r="F2" s="224" t="s">
        <v>53</v>
      </c>
      <c r="G2" s="225"/>
    </row>
    <row r="3" spans="2:7" x14ac:dyDescent="0.25">
      <c r="B3" s="98">
        <v>1</v>
      </c>
      <c r="C3" s="106">
        <v>41769</v>
      </c>
      <c r="D3" s="105" t="s">
        <v>62</v>
      </c>
      <c r="E3" s="197">
        <v>455.5</v>
      </c>
      <c r="F3" s="100" t="s">
        <v>49</v>
      </c>
      <c r="G3" s="103" t="s">
        <v>49</v>
      </c>
    </row>
    <row r="4" spans="2:7" x14ac:dyDescent="0.25">
      <c r="B4" s="97">
        <v>2</v>
      </c>
      <c r="C4" s="107">
        <v>41776</v>
      </c>
      <c r="D4" s="99" t="s">
        <v>63</v>
      </c>
      <c r="E4" s="104">
        <v>345</v>
      </c>
      <c r="F4" s="101" t="s">
        <v>64</v>
      </c>
      <c r="G4" s="104">
        <v>1012</v>
      </c>
    </row>
    <row r="5" spans="2:7" x14ac:dyDescent="0.25">
      <c r="B5" s="97">
        <v>3</v>
      </c>
      <c r="C5" s="107">
        <v>41783</v>
      </c>
      <c r="D5" s="99" t="s">
        <v>66</v>
      </c>
      <c r="E5" s="104">
        <v>664.5</v>
      </c>
      <c r="F5" s="101" t="s">
        <v>65</v>
      </c>
      <c r="G5" s="104">
        <v>1139.5</v>
      </c>
    </row>
    <row r="6" spans="2:7" ht="15.75" thickBot="1" x14ac:dyDescent="0.3">
      <c r="B6" s="151">
        <v>4</v>
      </c>
      <c r="C6" s="156">
        <v>41790</v>
      </c>
      <c r="D6" s="157" t="s">
        <v>62</v>
      </c>
      <c r="E6" s="188">
        <v>375.5</v>
      </c>
      <c r="F6" s="158" t="s">
        <v>92</v>
      </c>
      <c r="G6" s="188">
        <v>923.5</v>
      </c>
    </row>
    <row r="7" spans="2:7" x14ac:dyDescent="0.25">
      <c r="B7" s="150">
        <v>5</v>
      </c>
      <c r="C7" s="152">
        <v>41797</v>
      </c>
      <c r="D7" s="154" t="s">
        <v>235</v>
      </c>
      <c r="E7" s="189">
        <v>576.5</v>
      </c>
      <c r="F7" s="102" t="s">
        <v>98</v>
      </c>
      <c r="G7" s="189">
        <v>914</v>
      </c>
    </row>
    <row r="8" spans="2:7" x14ac:dyDescent="0.25">
      <c r="B8" s="92">
        <v>6</v>
      </c>
      <c r="C8" s="94">
        <v>41804</v>
      </c>
      <c r="D8" s="65" t="s">
        <v>242</v>
      </c>
      <c r="E8" s="190">
        <v>508.5</v>
      </c>
      <c r="F8" s="50" t="s">
        <v>94</v>
      </c>
      <c r="G8" s="190">
        <v>971.5</v>
      </c>
    </row>
    <row r="9" spans="2:7" x14ac:dyDescent="0.25">
      <c r="B9" s="92">
        <v>7</v>
      </c>
      <c r="C9" s="94">
        <v>41811</v>
      </c>
      <c r="D9" s="65" t="s">
        <v>243</v>
      </c>
      <c r="E9" s="190">
        <v>366</v>
      </c>
      <c r="F9" s="50" t="s">
        <v>65</v>
      </c>
      <c r="G9" s="190">
        <v>1376</v>
      </c>
    </row>
    <row r="10" spans="2:7" ht="15.75" thickBot="1" x14ac:dyDescent="0.3">
      <c r="B10" s="93">
        <v>8</v>
      </c>
      <c r="C10" s="95">
        <v>41818</v>
      </c>
      <c r="D10" s="66" t="s">
        <v>245</v>
      </c>
      <c r="E10" s="191">
        <v>337.5</v>
      </c>
      <c r="F10" s="51" t="s">
        <v>112</v>
      </c>
      <c r="G10" s="191">
        <v>1073</v>
      </c>
    </row>
    <row r="11" spans="2:7" s="23" customFormat="1" ht="15.75" thickBot="1" x14ac:dyDescent="0.3">
      <c r="B11" s="56"/>
      <c r="C11" s="91" t="s">
        <v>46</v>
      </c>
      <c r="D11" s="56" t="s">
        <v>235</v>
      </c>
      <c r="E11" s="192">
        <v>1173.5</v>
      </c>
      <c r="F11" s="56" t="s">
        <v>102</v>
      </c>
      <c r="G11" s="192">
        <v>3572</v>
      </c>
    </row>
    <row r="12" spans="2:7" x14ac:dyDescent="0.25">
      <c r="B12" s="55">
        <v>9</v>
      </c>
      <c r="C12" s="61">
        <v>41825</v>
      </c>
      <c r="D12" s="55" t="s">
        <v>63</v>
      </c>
      <c r="E12" s="193">
        <v>370</v>
      </c>
      <c r="F12" s="55" t="s">
        <v>109</v>
      </c>
      <c r="G12" s="193">
        <v>773</v>
      </c>
    </row>
    <row r="13" spans="2:7" x14ac:dyDescent="0.25">
      <c r="B13" s="49">
        <v>10</v>
      </c>
      <c r="C13" s="58">
        <v>41832</v>
      </c>
      <c r="D13" s="49" t="s">
        <v>235</v>
      </c>
      <c r="E13" s="104">
        <v>493.5</v>
      </c>
      <c r="F13" s="49" t="s">
        <v>65</v>
      </c>
      <c r="G13" s="104">
        <v>1134.5</v>
      </c>
    </row>
    <row r="14" spans="2:7" x14ac:dyDescent="0.25">
      <c r="B14" s="49">
        <v>11</v>
      </c>
      <c r="C14" s="61">
        <v>41839</v>
      </c>
      <c r="D14" s="49" t="s">
        <v>235</v>
      </c>
      <c r="E14" s="104">
        <v>359.5</v>
      </c>
      <c r="F14" s="49" t="s">
        <v>106</v>
      </c>
      <c r="G14" s="104">
        <v>828.5</v>
      </c>
    </row>
    <row r="15" spans="2:7" ht="15.75" thickBot="1" x14ac:dyDescent="0.3">
      <c r="B15" s="53">
        <v>12</v>
      </c>
      <c r="C15" s="58">
        <v>41846</v>
      </c>
      <c r="D15" s="53" t="s">
        <v>243</v>
      </c>
      <c r="E15" s="194">
        <v>528</v>
      </c>
      <c r="F15" s="53" t="s">
        <v>65</v>
      </c>
      <c r="G15" s="194">
        <v>1295</v>
      </c>
    </row>
    <row r="16" spans="2:7" s="23" customFormat="1" ht="15.75" thickBot="1" x14ac:dyDescent="0.3">
      <c r="B16" s="57"/>
      <c r="C16" s="62" t="s">
        <v>47</v>
      </c>
      <c r="D16" s="57" t="s">
        <v>235</v>
      </c>
      <c r="E16" s="195">
        <v>976.5</v>
      </c>
      <c r="F16" s="57" t="s">
        <v>65</v>
      </c>
      <c r="G16" s="195">
        <v>3589.5</v>
      </c>
    </row>
    <row r="17" spans="2:7" x14ac:dyDescent="0.25">
      <c r="B17" s="54">
        <v>13</v>
      </c>
      <c r="C17" s="63">
        <v>41853</v>
      </c>
      <c r="D17" s="54" t="s">
        <v>263</v>
      </c>
      <c r="E17" s="189">
        <v>378</v>
      </c>
      <c r="F17" s="54" t="s">
        <v>112</v>
      </c>
      <c r="G17" s="189">
        <v>1023</v>
      </c>
    </row>
    <row r="18" spans="2:7" x14ac:dyDescent="0.25">
      <c r="B18" s="50">
        <v>14</v>
      </c>
      <c r="C18" s="59">
        <v>41860</v>
      </c>
      <c r="D18" s="50" t="s">
        <v>264</v>
      </c>
      <c r="E18" s="190">
        <v>344</v>
      </c>
      <c r="F18" s="50" t="s">
        <v>109</v>
      </c>
      <c r="G18" s="190">
        <v>1184</v>
      </c>
    </row>
    <row r="19" spans="2:7" x14ac:dyDescent="0.25">
      <c r="B19" s="50">
        <v>15</v>
      </c>
      <c r="C19" s="63">
        <v>41867</v>
      </c>
      <c r="D19" s="50" t="s">
        <v>62</v>
      </c>
      <c r="E19" s="190">
        <v>426.5</v>
      </c>
      <c r="F19" s="50" t="s">
        <v>90</v>
      </c>
      <c r="G19" s="190">
        <v>1028.5</v>
      </c>
    </row>
    <row r="20" spans="2:7" x14ac:dyDescent="0.25">
      <c r="B20" s="50">
        <v>16</v>
      </c>
      <c r="C20" s="59">
        <v>41874</v>
      </c>
      <c r="D20" s="50" t="s">
        <v>111</v>
      </c>
      <c r="E20" s="190">
        <v>426.5</v>
      </c>
      <c r="F20" s="50" t="s">
        <v>267</v>
      </c>
      <c r="G20" s="190">
        <v>790</v>
      </c>
    </row>
    <row r="21" spans="2:7" ht="15.75" thickBot="1" x14ac:dyDescent="0.3">
      <c r="B21" s="51">
        <v>17</v>
      </c>
      <c r="C21" s="63">
        <v>41881</v>
      </c>
      <c r="D21" s="51" t="s">
        <v>63</v>
      </c>
      <c r="E21" s="191">
        <v>355.5</v>
      </c>
      <c r="F21" s="51" t="s">
        <v>104</v>
      </c>
      <c r="G21" s="191">
        <v>1263</v>
      </c>
    </row>
    <row r="22" spans="2:7" s="23" customFormat="1" ht="15.75" thickBot="1" x14ac:dyDescent="0.3">
      <c r="B22" s="56"/>
      <c r="C22" s="60" t="s">
        <v>48</v>
      </c>
      <c r="D22" s="56" t="s">
        <v>62</v>
      </c>
      <c r="E22" s="192">
        <v>951</v>
      </c>
      <c r="F22" s="56" t="s">
        <v>109</v>
      </c>
      <c r="G22" s="192">
        <v>4228</v>
      </c>
    </row>
    <row r="23" spans="2:7" ht="15.75" thickBot="1" x14ac:dyDescent="0.3">
      <c r="B23" s="52">
        <v>18</v>
      </c>
      <c r="C23" s="64">
        <v>41888</v>
      </c>
      <c r="D23" s="52" t="s">
        <v>235</v>
      </c>
      <c r="E23" s="196">
        <v>526</v>
      </c>
      <c r="F23" s="52" t="s">
        <v>102</v>
      </c>
      <c r="G23" s="196">
        <v>1172</v>
      </c>
    </row>
    <row r="26" spans="2:7" x14ac:dyDescent="0.25">
      <c r="G26" s="211"/>
    </row>
  </sheetData>
  <mergeCells count="2">
    <mergeCell ref="D2:E2"/>
    <mergeCell ref="F2:G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8"/>
  <sheetViews>
    <sheetView zoomScale="115" zoomScaleNormal="115" workbookViewId="0"/>
  </sheetViews>
  <sheetFormatPr defaultRowHeight="15" x14ac:dyDescent="0.25"/>
  <cols>
    <col min="2" max="2" width="32.42578125" bestFit="1" customWidth="1"/>
    <col min="3" max="3" width="30.7109375" style="33" bestFit="1" customWidth="1"/>
    <col min="4" max="4" width="26" bestFit="1" customWidth="1"/>
  </cols>
  <sheetData>
    <row r="1" spans="2:4" s="180" customFormat="1" ht="15.75" thickBot="1" x14ac:dyDescent="0.3">
      <c r="C1" s="33"/>
    </row>
    <row r="2" spans="2:4" ht="19.5" thickBot="1" x14ac:dyDescent="0.35">
      <c r="B2" s="18" t="s">
        <v>25</v>
      </c>
      <c r="C2" s="34" t="s">
        <v>26</v>
      </c>
      <c r="D2" s="38" t="s">
        <v>27</v>
      </c>
    </row>
    <row r="3" spans="2:4" x14ac:dyDescent="0.25">
      <c r="B3" s="21" t="s">
        <v>28</v>
      </c>
      <c r="C3" s="35">
        <v>100</v>
      </c>
      <c r="D3" s="39" t="s">
        <v>103</v>
      </c>
    </row>
    <row r="4" spans="2:4" x14ac:dyDescent="0.25">
      <c r="B4" s="12" t="s">
        <v>29</v>
      </c>
      <c r="C4" s="36">
        <v>50</v>
      </c>
      <c r="D4" s="40" t="s">
        <v>63</v>
      </c>
    </row>
    <row r="5" spans="2:4" x14ac:dyDescent="0.25">
      <c r="B5" s="12" t="s">
        <v>39</v>
      </c>
      <c r="C5" s="37">
        <v>30</v>
      </c>
      <c r="D5" s="41" t="s">
        <v>99</v>
      </c>
    </row>
    <row r="6" spans="2:4" x14ac:dyDescent="0.25">
      <c r="B6" s="12" t="s">
        <v>30</v>
      </c>
      <c r="C6" s="37">
        <v>10</v>
      </c>
      <c r="D6" s="41" t="s">
        <v>101</v>
      </c>
    </row>
    <row r="7" spans="2:4" x14ac:dyDescent="0.25">
      <c r="B7" s="12"/>
      <c r="C7" s="36"/>
      <c r="D7" s="40"/>
    </row>
    <row r="8" spans="2:4" x14ac:dyDescent="0.25">
      <c r="B8" s="226" t="s">
        <v>40</v>
      </c>
      <c r="C8" s="227"/>
      <c r="D8" s="228"/>
    </row>
    <row r="9" spans="2:4" x14ac:dyDescent="0.25">
      <c r="B9" s="12" t="s">
        <v>31</v>
      </c>
      <c r="C9" s="36">
        <v>10</v>
      </c>
      <c r="D9" s="40" t="s">
        <v>103</v>
      </c>
    </row>
    <row r="10" spans="2:4" x14ac:dyDescent="0.25">
      <c r="B10" s="12" t="s">
        <v>32</v>
      </c>
      <c r="C10" s="36">
        <v>10</v>
      </c>
      <c r="D10" s="40" t="s">
        <v>80</v>
      </c>
    </row>
    <row r="11" spans="2:4" x14ac:dyDescent="0.25">
      <c r="B11" s="12" t="s">
        <v>33</v>
      </c>
      <c r="C11" s="37">
        <v>10</v>
      </c>
      <c r="D11" s="41" t="s">
        <v>63</v>
      </c>
    </row>
    <row r="12" spans="2:4" x14ac:dyDescent="0.25">
      <c r="B12" s="12"/>
      <c r="C12" s="37"/>
      <c r="D12" s="41"/>
    </row>
    <row r="13" spans="2:4" x14ac:dyDescent="0.25">
      <c r="B13" s="12" t="s">
        <v>34</v>
      </c>
      <c r="C13" s="37" t="s">
        <v>35</v>
      </c>
      <c r="D13" s="41" t="s">
        <v>235</v>
      </c>
    </row>
    <row r="14" spans="2:4" x14ac:dyDescent="0.25">
      <c r="B14" s="12"/>
      <c r="C14" s="36"/>
      <c r="D14" s="40"/>
    </row>
    <row r="15" spans="2:4" x14ac:dyDescent="0.25">
      <c r="B15" s="42" t="s">
        <v>36</v>
      </c>
      <c r="C15" s="43">
        <v>280</v>
      </c>
      <c r="D15" s="44"/>
    </row>
    <row r="16" spans="2:4" x14ac:dyDescent="0.25">
      <c r="B16" s="42" t="s">
        <v>37</v>
      </c>
      <c r="C16" s="43" t="s">
        <v>38</v>
      </c>
      <c r="D16" s="44"/>
    </row>
    <row r="17" spans="2:4" x14ac:dyDescent="0.25">
      <c r="B17" s="42" t="s">
        <v>41</v>
      </c>
      <c r="C17" s="43">
        <v>230</v>
      </c>
      <c r="D17" s="44"/>
    </row>
    <row r="18" spans="2:4" ht="15.75" thickBot="1" x14ac:dyDescent="0.3">
      <c r="B18" s="45" t="s">
        <v>42</v>
      </c>
      <c r="C18" s="46">
        <v>50</v>
      </c>
      <c r="D18" s="47"/>
    </row>
  </sheetData>
  <mergeCells count="1">
    <mergeCell ref="B8:D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opLeftCell="A3" zoomScaleNormal="100" workbookViewId="0">
      <selection activeCell="A5" sqref="A5"/>
    </sheetView>
  </sheetViews>
  <sheetFormatPr defaultRowHeight="15" x14ac:dyDescent="0.25"/>
  <cols>
    <col min="1" max="1" width="18.85546875" bestFit="1" customWidth="1"/>
    <col min="2" max="2" width="14.140625" bestFit="1" customWidth="1"/>
    <col min="3" max="3" width="9.28515625" bestFit="1" customWidth="1"/>
    <col min="4" max="4" width="14.140625" bestFit="1" customWidth="1"/>
    <col min="5" max="5" width="6.140625" bestFit="1" customWidth="1"/>
    <col min="6" max="6" width="8.140625" bestFit="1" customWidth="1"/>
    <col min="8" max="8" width="2.140625" bestFit="1" customWidth="1"/>
    <col min="9" max="9" width="6.42578125" style="211" bestFit="1" customWidth="1"/>
    <col min="10" max="10" width="9.28515625" style="211" bestFit="1" customWidth="1"/>
    <col min="11" max="11" width="11.85546875" style="211" bestFit="1" customWidth="1"/>
    <col min="12" max="12" width="6.140625" style="211" bestFit="1" customWidth="1"/>
    <col min="13" max="13" width="7.140625" style="211" bestFit="1" customWidth="1"/>
    <col min="14" max="14" width="7.140625" style="211" customWidth="1"/>
    <col min="15" max="15" width="2.140625" style="211" bestFit="1" customWidth="1"/>
    <col min="16" max="16" width="7.140625" style="211" bestFit="1" customWidth="1"/>
    <col min="17" max="17" width="7.5703125" style="211" bestFit="1" customWidth="1"/>
    <col min="18" max="18" width="14.42578125" style="211" bestFit="1" customWidth="1"/>
    <col min="19" max="19" width="6.140625" style="211" bestFit="1" customWidth="1"/>
    <col min="20" max="20" width="7.140625" style="211" customWidth="1"/>
    <col min="21" max="21" width="9.140625" style="211"/>
  </cols>
  <sheetData>
    <row r="1" spans="1:21" x14ac:dyDescent="0.25">
      <c r="A1" s="68" t="s">
        <v>272</v>
      </c>
      <c r="B1" s="211"/>
      <c r="C1" s="211"/>
      <c r="D1" s="211"/>
      <c r="E1" s="211"/>
      <c r="F1" s="211"/>
    </row>
    <row r="2" spans="1:21" x14ac:dyDescent="0.25">
      <c r="A2" s="211"/>
      <c r="B2" s="211"/>
      <c r="C2" s="211"/>
      <c r="D2" s="211"/>
      <c r="E2" s="211"/>
      <c r="F2" s="211"/>
    </row>
    <row r="3" spans="1:21" s="180" customFormat="1" x14ac:dyDescent="0.25">
      <c r="A3" s="243" t="s">
        <v>279</v>
      </c>
      <c r="B3" s="243"/>
      <c r="C3" s="243"/>
      <c r="D3" s="243"/>
      <c r="E3" s="243"/>
      <c r="F3" s="243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</row>
    <row r="4" spans="1:21" s="180" customFormat="1" x14ac:dyDescent="0.25">
      <c r="A4" s="243"/>
      <c r="B4" s="243"/>
      <c r="C4" s="243"/>
      <c r="D4" s="243"/>
      <c r="E4" s="243"/>
      <c r="F4" s="243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</row>
    <row r="5" spans="1:21" s="180" customFormat="1" x14ac:dyDescent="0.25">
      <c r="A5" s="211"/>
      <c r="B5" s="211"/>
      <c r="C5" s="211"/>
      <c r="D5" s="211"/>
      <c r="E5" s="211"/>
      <c r="F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</row>
    <row r="6" spans="1:21" x14ac:dyDescent="0.25">
      <c r="A6" s="245" t="s">
        <v>1</v>
      </c>
      <c r="B6" s="239" t="s">
        <v>277</v>
      </c>
      <c r="C6" s="239"/>
      <c r="D6" s="239"/>
      <c r="E6" s="239"/>
      <c r="F6" s="239"/>
    </row>
    <row r="7" spans="1:21" x14ac:dyDescent="0.25">
      <c r="A7" s="245" t="s">
        <v>2</v>
      </c>
      <c r="B7" s="239" t="s">
        <v>278</v>
      </c>
      <c r="C7" s="239"/>
      <c r="D7" s="239"/>
      <c r="E7" s="239"/>
      <c r="F7" s="239"/>
    </row>
    <row r="9" spans="1:21" ht="15.75" thickBot="1" x14ac:dyDescent="0.3">
      <c r="B9" s="244" t="s">
        <v>8</v>
      </c>
      <c r="C9" s="244"/>
      <c r="D9" s="245" t="s">
        <v>24</v>
      </c>
      <c r="E9" s="245" t="s">
        <v>9</v>
      </c>
      <c r="F9" s="245" t="s">
        <v>273</v>
      </c>
    </row>
    <row r="10" spans="1:21" ht="15.75" thickBot="1" x14ac:dyDescent="0.3">
      <c r="A10" s="245" t="s">
        <v>120</v>
      </c>
      <c r="B10" s="211" t="s">
        <v>129</v>
      </c>
      <c r="C10" s="211" t="s">
        <v>152</v>
      </c>
      <c r="D10" s="211" t="s">
        <v>128</v>
      </c>
      <c r="E10" s="211">
        <v>4</v>
      </c>
      <c r="F10" s="214">
        <v>758</v>
      </c>
      <c r="H10" s="250"/>
      <c r="I10" s="251" t="s">
        <v>8</v>
      </c>
      <c r="J10" s="251"/>
      <c r="K10" s="252" t="s">
        <v>24</v>
      </c>
      <c r="L10" s="252" t="s">
        <v>9</v>
      </c>
      <c r="M10" s="253" t="s">
        <v>273</v>
      </c>
      <c r="N10" s="68"/>
      <c r="O10" s="254"/>
      <c r="P10" s="251" t="s">
        <v>8</v>
      </c>
      <c r="Q10" s="251"/>
      <c r="R10" s="252" t="s">
        <v>24</v>
      </c>
      <c r="S10" s="252" t="s">
        <v>9</v>
      </c>
      <c r="T10" s="253" t="s">
        <v>273</v>
      </c>
    </row>
    <row r="11" spans="1:21" x14ac:dyDescent="0.25">
      <c r="A11" s="245" t="s">
        <v>120</v>
      </c>
      <c r="B11" s="211" t="s">
        <v>160</v>
      </c>
      <c r="C11" s="211" t="s">
        <v>161</v>
      </c>
      <c r="D11" s="211" t="s">
        <v>128</v>
      </c>
      <c r="E11" s="211">
        <v>5</v>
      </c>
      <c r="F11" s="214">
        <v>1160</v>
      </c>
      <c r="H11" s="247">
        <v>1</v>
      </c>
      <c r="I11" s="242" t="s">
        <v>189</v>
      </c>
      <c r="J11" s="242" t="s">
        <v>190</v>
      </c>
      <c r="K11" s="242" t="s">
        <v>126</v>
      </c>
      <c r="L11" s="242">
        <v>10</v>
      </c>
      <c r="M11" s="193">
        <v>3219</v>
      </c>
      <c r="O11" s="247">
        <v>1</v>
      </c>
      <c r="P11" s="242" t="s">
        <v>182</v>
      </c>
      <c r="Q11" s="242" t="s">
        <v>180</v>
      </c>
      <c r="R11" s="242" t="s">
        <v>120</v>
      </c>
      <c r="S11" s="242">
        <v>7</v>
      </c>
      <c r="T11" s="193">
        <v>1219.5</v>
      </c>
    </row>
    <row r="12" spans="1:21" x14ac:dyDescent="0.25">
      <c r="A12" s="245" t="s">
        <v>120</v>
      </c>
      <c r="B12" s="211" t="s">
        <v>184</v>
      </c>
      <c r="C12" s="211" t="s">
        <v>183</v>
      </c>
      <c r="D12" s="211" t="s">
        <v>120</v>
      </c>
      <c r="E12" s="211">
        <v>4</v>
      </c>
      <c r="F12" s="214">
        <v>457</v>
      </c>
      <c r="H12" s="248">
        <v>2</v>
      </c>
      <c r="I12" s="240" t="s">
        <v>198</v>
      </c>
      <c r="J12" s="240" t="s">
        <v>199</v>
      </c>
      <c r="K12" s="240" t="s">
        <v>126</v>
      </c>
      <c r="L12" s="240">
        <v>7</v>
      </c>
      <c r="M12" s="104">
        <v>1992</v>
      </c>
      <c r="O12" s="248">
        <v>2</v>
      </c>
      <c r="P12" s="240" t="s">
        <v>160</v>
      </c>
      <c r="Q12" s="240" t="s">
        <v>161</v>
      </c>
      <c r="R12" s="240" t="s">
        <v>120</v>
      </c>
      <c r="S12" s="240">
        <v>5</v>
      </c>
      <c r="T12" s="104">
        <v>1160</v>
      </c>
    </row>
    <row r="13" spans="1:21" ht="15.75" thickBot="1" x14ac:dyDescent="0.3">
      <c r="A13" s="245" t="s">
        <v>120</v>
      </c>
      <c r="B13" s="211" t="s">
        <v>149</v>
      </c>
      <c r="C13" s="211" t="s">
        <v>150</v>
      </c>
      <c r="D13" s="211" t="s">
        <v>128</v>
      </c>
      <c r="E13" s="211">
        <v>6</v>
      </c>
      <c r="F13" s="214">
        <v>929</v>
      </c>
      <c r="H13" s="249">
        <v>3</v>
      </c>
      <c r="I13" s="241" t="s">
        <v>168</v>
      </c>
      <c r="J13" s="241" t="s">
        <v>169</v>
      </c>
      <c r="K13" s="241" t="s">
        <v>126</v>
      </c>
      <c r="L13" s="241">
        <v>7</v>
      </c>
      <c r="M13" s="255">
        <v>1602</v>
      </c>
      <c r="O13" s="249">
        <v>3</v>
      </c>
      <c r="P13" s="241" t="s">
        <v>170</v>
      </c>
      <c r="Q13" s="241" t="s">
        <v>169</v>
      </c>
      <c r="R13" s="241" t="s">
        <v>120</v>
      </c>
      <c r="S13" s="241">
        <v>9</v>
      </c>
      <c r="T13" s="255">
        <v>1007</v>
      </c>
    </row>
    <row r="14" spans="1:21" x14ac:dyDescent="0.25">
      <c r="A14" s="245" t="s">
        <v>120</v>
      </c>
      <c r="B14" s="211" t="s">
        <v>144</v>
      </c>
      <c r="C14" s="211" t="s">
        <v>200</v>
      </c>
      <c r="D14" s="211" t="s">
        <v>128</v>
      </c>
      <c r="E14" s="211">
        <v>5</v>
      </c>
      <c r="F14" s="214">
        <v>788</v>
      </c>
    </row>
    <row r="15" spans="1:21" ht="15.75" thickBot="1" x14ac:dyDescent="0.3">
      <c r="A15" s="245" t="s">
        <v>274</v>
      </c>
      <c r="B15" s="211" t="s">
        <v>192</v>
      </c>
      <c r="C15" s="211" t="s">
        <v>193</v>
      </c>
      <c r="D15" s="211" t="s">
        <v>115</v>
      </c>
      <c r="E15" s="211">
        <v>4</v>
      </c>
      <c r="F15" s="214">
        <v>298</v>
      </c>
    </row>
    <row r="16" spans="1:21" ht="15.75" thickBot="1" x14ac:dyDescent="0.3">
      <c r="A16" s="245" t="s">
        <v>126</v>
      </c>
      <c r="B16" s="211" t="s">
        <v>189</v>
      </c>
      <c r="C16" s="211" t="s">
        <v>190</v>
      </c>
      <c r="D16" s="211" t="s">
        <v>126</v>
      </c>
      <c r="E16" s="211">
        <v>10</v>
      </c>
      <c r="F16" s="214">
        <v>3219</v>
      </c>
      <c r="H16" s="250"/>
      <c r="I16" s="251" t="s">
        <v>8</v>
      </c>
      <c r="J16" s="251"/>
      <c r="K16" s="252" t="s">
        <v>24</v>
      </c>
      <c r="L16" s="252" t="s">
        <v>9</v>
      </c>
      <c r="M16" s="253" t="s">
        <v>273</v>
      </c>
      <c r="N16" s="68"/>
      <c r="O16" s="254"/>
      <c r="P16" s="251" t="s">
        <v>8</v>
      </c>
      <c r="Q16" s="251"/>
      <c r="R16" s="252" t="s">
        <v>24</v>
      </c>
      <c r="S16" s="252" t="s">
        <v>9</v>
      </c>
      <c r="T16" s="253" t="s">
        <v>273</v>
      </c>
    </row>
    <row r="17" spans="1:20" x14ac:dyDescent="0.25">
      <c r="A17" s="245" t="s">
        <v>275</v>
      </c>
      <c r="B17" s="211" t="s">
        <v>198</v>
      </c>
      <c r="C17" s="211" t="s">
        <v>199</v>
      </c>
      <c r="D17" s="211" t="s">
        <v>126</v>
      </c>
      <c r="E17" s="211">
        <v>7</v>
      </c>
      <c r="F17" s="214">
        <v>1992</v>
      </c>
      <c r="H17" s="247">
        <v>1</v>
      </c>
      <c r="I17" s="242" t="s">
        <v>129</v>
      </c>
      <c r="J17" s="242" t="s">
        <v>164</v>
      </c>
      <c r="K17" s="242" t="s">
        <v>114</v>
      </c>
      <c r="L17" s="242">
        <v>10</v>
      </c>
      <c r="M17" s="193">
        <v>2600</v>
      </c>
      <c r="O17" s="247">
        <v>1</v>
      </c>
      <c r="P17" s="242" t="s">
        <v>117</v>
      </c>
      <c r="Q17" s="242" t="s">
        <v>118</v>
      </c>
      <c r="R17" s="242" t="s">
        <v>115</v>
      </c>
      <c r="S17" s="242">
        <v>6</v>
      </c>
      <c r="T17" s="193">
        <v>685</v>
      </c>
    </row>
    <row r="18" spans="1:20" x14ac:dyDescent="0.25">
      <c r="A18" s="245" t="s">
        <v>114</v>
      </c>
      <c r="B18" s="211" t="s">
        <v>129</v>
      </c>
      <c r="C18" s="211" t="s">
        <v>164</v>
      </c>
      <c r="D18" s="211" t="s">
        <v>114</v>
      </c>
      <c r="E18" s="211">
        <v>10</v>
      </c>
      <c r="F18" s="214">
        <v>2600</v>
      </c>
      <c r="H18" s="248">
        <v>2</v>
      </c>
      <c r="I18" s="240" t="s">
        <v>129</v>
      </c>
      <c r="J18" s="240" t="s">
        <v>165</v>
      </c>
      <c r="K18" s="240" t="s">
        <v>114</v>
      </c>
      <c r="L18" s="240">
        <v>8</v>
      </c>
      <c r="M18" s="104">
        <v>2003.5</v>
      </c>
      <c r="O18" s="248">
        <v>2</v>
      </c>
      <c r="P18" s="240" t="s">
        <v>121</v>
      </c>
      <c r="Q18" s="240" t="s">
        <v>169</v>
      </c>
      <c r="R18" s="240" t="s">
        <v>115</v>
      </c>
      <c r="S18" s="240">
        <v>6</v>
      </c>
      <c r="T18" s="104">
        <v>635</v>
      </c>
    </row>
    <row r="19" spans="1:20" ht="15.75" thickBot="1" x14ac:dyDescent="0.3">
      <c r="A19" s="245" t="s">
        <v>114</v>
      </c>
      <c r="B19" s="211" t="s">
        <v>129</v>
      </c>
      <c r="C19" s="211" t="s">
        <v>165</v>
      </c>
      <c r="D19" s="211" t="s">
        <v>114</v>
      </c>
      <c r="E19" s="211">
        <v>8</v>
      </c>
      <c r="F19" s="214">
        <v>2003.5</v>
      </c>
      <c r="H19" s="249">
        <v>3</v>
      </c>
      <c r="I19" s="241" t="s">
        <v>153</v>
      </c>
      <c r="J19" s="241" t="s">
        <v>154</v>
      </c>
      <c r="K19" s="241" t="s">
        <v>114</v>
      </c>
      <c r="L19" s="241">
        <v>7</v>
      </c>
      <c r="M19" s="255">
        <v>1997</v>
      </c>
      <c r="O19" s="249">
        <v>3</v>
      </c>
      <c r="P19" s="241" t="s">
        <v>129</v>
      </c>
      <c r="Q19" s="241" t="s">
        <v>180</v>
      </c>
      <c r="R19" s="241" t="s">
        <v>115</v>
      </c>
      <c r="S19" s="241">
        <v>7</v>
      </c>
      <c r="T19" s="255">
        <v>495</v>
      </c>
    </row>
    <row r="20" spans="1:20" x14ac:dyDescent="0.25">
      <c r="A20" s="245" t="s">
        <v>114</v>
      </c>
      <c r="B20" s="211" t="s">
        <v>153</v>
      </c>
      <c r="C20" s="211" t="s">
        <v>154</v>
      </c>
      <c r="D20" s="211" t="s">
        <v>114</v>
      </c>
      <c r="E20" s="211">
        <v>7</v>
      </c>
      <c r="F20" s="214">
        <v>1997</v>
      </c>
    </row>
    <row r="21" spans="1:20" x14ac:dyDescent="0.25">
      <c r="A21" s="211"/>
      <c r="B21" s="211"/>
      <c r="C21" s="211"/>
      <c r="D21" s="245" t="s">
        <v>276</v>
      </c>
      <c r="E21" s="245">
        <f>SUM(E10:E20)</f>
        <v>70</v>
      </c>
      <c r="F21" s="246">
        <f>SUM(F10:F20)</f>
        <v>16201.5</v>
      </c>
    </row>
  </sheetData>
  <mergeCells count="8">
    <mergeCell ref="I10:J10"/>
    <mergeCell ref="I16:J16"/>
    <mergeCell ref="P10:Q10"/>
    <mergeCell ref="P16:Q16"/>
    <mergeCell ref="A3:F4"/>
    <mergeCell ref="B9:C9"/>
    <mergeCell ref="B7:F7"/>
    <mergeCell ref="B6:F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G14" sqref="G14"/>
    </sheetView>
  </sheetViews>
  <sheetFormatPr defaultRowHeight="15" x14ac:dyDescent="0.25"/>
  <sheetData>
    <row r="1" spans="1:1" x14ac:dyDescent="0.25">
      <c r="A1" s="88" t="s">
        <v>54</v>
      </c>
    </row>
    <row r="2" spans="1:1" x14ac:dyDescent="0.25">
      <c r="A2" s="89"/>
    </row>
    <row r="3" spans="1:1" x14ac:dyDescent="0.25">
      <c r="A3" s="90" t="s">
        <v>55</v>
      </c>
    </row>
    <row r="4" spans="1:1" x14ac:dyDescent="0.25">
      <c r="A4" s="90" t="s">
        <v>56</v>
      </c>
    </row>
    <row r="5" spans="1:1" x14ac:dyDescent="0.25">
      <c r="A5" s="89" t="s">
        <v>57</v>
      </c>
    </row>
    <row r="6" spans="1:1" x14ac:dyDescent="0.25">
      <c r="A6" s="90" t="s">
        <v>58</v>
      </c>
    </row>
    <row r="7" spans="1:1" x14ac:dyDescent="0.25">
      <c r="A7" s="89" t="s">
        <v>59</v>
      </c>
    </row>
    <row r="8" spans="1:1" x14ac:dyDescent="0.25">
      <c r="A8" s="90" t="s">
        <v>60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League Table</vt:lpstr>
      <vt:lpstr>Player Points</vt:lpstr>
      <vt:lpstr>Stats</vt:lpstr>
      <vt:lpstr>Prize Money</vt:lpstr>
      <vt:lpstr>Steefy Stats</vt:lpstr>
      <vt:lpstr>Rules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keywords>NOT-APPL</cp:keywords>
  <dc:description>NOT-APPL</dc:description>
  <cp:lastModifiedBy>Kevin Smith</cp:lastModifiedBy>
  <cp:lastPrinted>2014-08-04T13:26:31Z</cp:lastPrinted>
  <dcterms:created xsi:type="dcterms:W3CDTF">2013-05-17T10:41:39Z</dcterms:created>
  <dcterms:modified xsi:type="dcterms:W3CDTF">2014-09-09T12:00:00Z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NOT-APPL</vt:lpwstr>
  </property>
  <property fmtid="{D5CDD505-2E9C-101B-9397-08002B2CF9AE}" pid="3" name="Source">
    <vt:lpwstr>External</vt:lpwstr>
  </property>
  <property fmtid="{D5CDD505-2E9C-101B-9397-08002B2CF9AE}" pid="4" name="Footers">
    <vt:lpwstr>External No Footers</vt:lpwstr>
  </property>
  <property fmtid="{D5CDD505-2E9C-101B-9397-08002B2CF9AE}" pid="5" name="DocClassification">
    <vt:lpwstr>CLANOTAPP</vt:lpwstr>
  </property>
</Properties>
</file>